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-216" windowWidth="13872" windowHeight="11052"/>
  </bookViews>
  <sheets>
    <sheet name="КС" sheetId="5" r:id="rId1"/>
    <sheet name="Sheet1" sheetId="6" r:id="rId2"/>
  </sheets>
  <definedNames>
    <definedName name="_xlnm._FilterDatabase" localSheetId="0" hidden="1">КС!$A$7:$F$8</definedName>
    <definedName name="_xlnm.Print_Area" localSheetId="0">КС!$A$1:$F$163</definedName>
    <definedName name="_xlnm.Print_Titles" localSheetId="0">КС!$7:$7</definedName>
  </definedNames>
  <calcPr calcId="145621"/>
</workbook>
</file>

<file path=xl/calcChain.xml><?xml version="1.0" encoding="utf-8"?>
<calcChain xmlns="http://schemas.openxmlformats.org/spreadsheetml/2006/main">
  <c r="F156" i="5" l="1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128" i="5" s="1"/>
  <c r="F52" i="5"/>
  <c r="F63" i="5"/>
  <c r="F62" i="5"/>
  <c r="F61" i="5"/>
  <c r="F60" i="5"/>
  <c r="F59" i="5"/>
  <c r="F58" i="5"/>
  <c r="F57" i="5"/>
  <c r="F56" i="5"/>
  <c r="F55" i="5"/>
  <c r="F54" i="5"/>
  <c r="F53" i="5"/>
  <c r="F51" i="5"/>
  <c r="F50" i="5"/>
  <c r="F49" i="5"/>
  <c r="F48" i="5"/>
  <c r="F47" i="5"/>
  <c r="F46" i="5"/>
  <c r="F45" i="5"/>
  <c r="F44" i="5"/>
  <c r="A60" i="5"/>
  <c r="A61" i="5" s="1"/>
  <c r="A62" i="5" s="1"/>
  <c r="A63" i="5" s="1"/>
  <c r="A46" i="5"/>
  <c r="A47" i="5" s="1"/>
  <c r="A48" i="5" s="1"/>
  <c r="A49" i="5" s="1"/>
  <c r="A50" i="5" s="1"/>
  <c r="A51" i="5" s="1"/>
  <c r="F40" i="5"/>
  <c r="F39" i="5"/>
  <c r="F157" i="5" l="1"/>
  <c r="F158" i="5" s="1"/>
  <c r="F64" i="5"/>
  <c r="F26" i="5"/>
  <c r="F36" i="5"/>
  <c r="F35" i="5"/>
  <c r="F34" i="5"/>
  <c r="F33" i="5"/>
  <c r="F32" i="5"/>
  <c r="F31" i="5"/>
  <c r="F30" i="5"/>
  <c r="F29" i="5"/>
  <c r="F28" i="5"/>
  <c r="F38" i="5" l="1"/>
  <c r="F37" i="5"/>
  <c r="F27" i="5" l="1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41" i="5" l="1"/>
  <c r="F159" i="5" s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F160" i="5" l="1"/>
  <c r="F161" i="5" s="1"/>
  <c r="F162" i="5" l="1"/>
  <c r="F163" i="5" s="1"/>
</calcChain>
</file>

<file path=xl/sharedStrings.xml><?xml version="1.0" encoding="utf-8"?>
<sst xmlns="http://schemas.openxmlformats.org/spreadsheetml/2006/main" count="306" uniqueCount="167">
  <si>
    <t>№</t>
  </si>
  <si>
    <t>Вид СМР</t>
  </si>
  <si>
    <t>ед. мярка</t>
  </si>
  <si>
    <t>ед.цена /лв./</t>
  </si>
  <si>
    <t>бр.</t>
  </si>
  <si>
    <t>м'</t>
  </si>
  <si>
    <t>стойност   /лв./</t>
  </si>
  <si>
    <t>Общо количество</t>
  </si>
  <si>
    <t>ВЪЗЛОЖИТЕЛ:  Администрация на Министерски съвет</t>
  </si>
  <si>
    <t>Доставка и монтаж на фланшови накрайници с подвижни фланци ф 110</t>
  </si>
  <si>
    <t>Доставка и монтаж на фланшови накрайници с подвижни фланци ф 90</t>
  </si>
  <si>
    <t>Доставка и монтаж на фланшови накрайници с подвижни фланци ф 50</t>
  </si>
  <si>
    <t>Доставка и монтаж на фланшови накрайници с подвижни фланци ф 40</t>
  </si>
  <si>
    <t>Доставка и монтаж на фланшови накрайници с подвижни фланци ф 25</t>
  </si>
  <si>
    <t>Доставка и монтаж на колена ф 110/ 90 градуса</t>
  </si>
  <si>
    <t>Дезинфекция на водопровод</t>
  </si>
  <si>
    <t>Изпитване на водопровод</t>
  </si>
  <si>
    <t>Демонтаж спирателни кранове ф125</t>
  </si>
  <si>
    <r>
      <t>Демонтаж стоманена тръба ф 125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проходим колектор с изолация, включително изолация от стъклено въже с азбестоциментова замазка</t>
    </r>
  </si>
  <si>
    <t>Тройник ПЕВП ф110/110</t>
  </si>
  <si>
    <t>Тройник ПЕВП ф110/90</t>
  </si>
  <si>
    <t>Тройник ПЕВП ф110/63</t>
  </si>
  <si>
    <t>Преход от ПЕВП ф110/мет.тръба ф 100</t>
  </si>
  <si>
    <t>Доставка и монтаж спирателен кран ф 80 с ръчно чуг. колело</t>
  </si>
  <si>
    <t>Доставка и монтаж спирателен кран 11/2"</t>
  </si>
  <si>
    <t>Доставка и монтаж спирателен кран 3/4"</t>
  </si>
  <si>
    <t>Доставка и монтаж спирателен кран 11/4"</t>
  </si>
  <si>
    <t>Преход от ПЕВП ф90/мет.тръба ф 80</t>
  </si>
  <si>
    <t>Редукция/преход/ ф63/11/2"</t>
  </si>
  <si>
    <t>Редукция/преход/ ф63/11/4"</t>
  </si>
  <si>
    <t>Редукция/преход/ ф63/3/4"</t>
  </si>
  <si>
    <t>Опори за укрепване</t>
  </si>
  <si>
    <t>т</t>
  </si>
  <si>
    <t>проходим колектор</t>
  </si>
  <si>
    <t>Събиране на демонтираните тръби с изолация, пренасяне на 40 м хоризонтално разстояние, натоварване на камион, транспортиране до сметище и депониране</t>
  </si>
  <si>
    <t>Доставка и монтаж на полиетиленова тръба ф110х6,6 /ПЕВП/ на челна и електро заварка в проходим колектор с р-ри ширина 2 м, височина 2,15 м</t>
  </si>
  <si>
    <t>Доставка и монтаж спирателен кран ф 110 с ръчно чуг. колело</t>
  </si>
  <si>
    <t>Демонтаж спирателни кранове ф80</t>
  </si>
  <si>
    <r>
      <t>Демонтаж спирателни кранове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11/2"</t>
    </r>
  </si>
  <si>
    <t>Демонтаж спирателен кран 3/4"</t>
  </si>
  <si>
    <t>Демонтаж спирателен кран 11/4"</t>
  </si>
  <si>
    <t>Направа на изолация в/у ПЕВП ф110 от минерална вата с дебелина  с 30 мм</t>
  </si>
  <si>
    <t>Демонтаж на поцинковани тръби 3" , вкл. изолация от стъклено въже и азбестоциментова замазка- 5 см (бл.1 и 2-студена вода-0  м; топла вода-0м; бл. 3 студена вода-0м, топла вода-0м; бл.4, 2б студена вода-70,60м, топла вода-3,50м)</t>
  </si>
  <si>
    <t>Демонтаж на поцинковани тръби 2 1/2" , вкл. изолация от стъклено въже и азбестоциментова замазка- 5 см (бл.1 и 2-студена вода-0  м; топла вода-0м; бл. 3 студена вода-25м, топла вода-0м; бл.4, 2б студена вода-15,30м, топла вода-24,60м)</t>
  </si>
  <si>
    <t>Демонтаж на поцинковани тръби 2'', вкл. изолация от стъклено въже и азбестоциментова замазка - 5 см (бл.1 и 2-студена вода-45  м; топла вода-0м; бл. 3 студена вода-37м, топла вода-27,15м; бл.4, 2б студена вода-14,10м, топла вода-85,80м)</t>
  </si>
  <si>
    <t>Демонтаж на поцинковани тръби 1 1/2", вкл. изолация от стъклено въже и азбестоциментова замазка- 5 см (бл.1 и 2-студена вода-4,70  м; топла вода-15,10м; бл. 3 студена вода-0м, топла вода-37м; бл.4, 2б студена вода-4м, топла вода-52,20м)</t>
  </si>
  <si>
    <t>Демонтаж на поцинковани тръби 1 1/4", вкл. изолация от стъклено въже и азбестоциментова замазка- 5 см(бл.1 и 2-студена вода-19  м; топла вода-45м; бл. 3 студена вода-27м, топла вода-34м; бл.4, 2б студена вода-10м, топла вода-23,20м)</t>
  </si>
  <si>
    <t>Демонтаж на поцинковани тръби 1'' , вкл. изолация от стъклено въже и азбестоциментова замазка- 5 см (бл.1 и 2-студена вода-13 м; топла вода-64 м; бл. 3 студена вода-0м, топла вода-15м; бл.4, 2б студена вода-18,15м, топла вода-28,30м )</t>
  </si>
  <si>
    <t>Демонтаж на поцинковани тръби  3/4'' , вкл. изолация от стъклено въже и азбестоциментова замазка - 5 см(бл.1 и 2-студена вода-15 м; топла вода-12 м; бл. 3 студена вода-0м, топла вода-7 м; бл.4, 2б студена вода-61,40м, топла вода-38,80м)</t>
  </si>
  <si>
    <t>Демонтаж на поцинковани тръби  1/2'' , вкл. изолация от стъклено въже и азбестоциментова замазка- 5 см(бл.1 и 2-студена вода-16 м; топла вода-12 м; бл. 3 студена вода-11 м, топла вода-4 м; бл.4, 2б студена вода-15,10м, топла вода-30,20м)</t>
  </si>
  <si>
    <t>Демонтаж спирателен кран с изпразнител 3''</t>
  </si>
  <si>
    <t>Демонтаж спирателен кран с изпразнител 2''</t>
  </si>
  <si>
    <t>Демонтаж спирателен кран с изпразнител 1 1/2''</t>
  </si>
  <si>
    <t>Демонтаж спирателен кран с изпразнител 1 1/4''</t>
  </si>
  <si>
    <t>Демонтаж спирателен кран с изпразнител 1 ''</t>
  </si>
  <si>
    <t>Демонтаж спирателен кран с изпразнител 3/4 ''</t>
  </si>
  <si>
    <t>Демонтаж спирателен кран с изпразнител  1/2''</t>
  </si>
  <si>
    <t>Демонтаж спирателен кран 1 1/4''</t>
  </si>
  <si>
    <t>Също, но 1/2"</t>
  </si>
  <si>
    <t>Също, но 2"</t>
  </si>
  <si>
    <t>Също, но 3/4"</t>
  </si>
  <si>
    <t>Демонтаж възвратни клапи 11/4"</t>
  </si>
  <si>
    <t>Доставка и монтаж на поцинковани тръби 3" (студена вода), включително скоби за укрепване и фасонни части</t>
  </si>
  <si>
    <r>
      <t xml:space="preserve">Доставка и монтаж на изолация за тръби 3" с дебелина минимум 13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0,04 W/(m.К)</t>
    </r>
  </si>
  <si>
    <t>Доставка и монтаж на поцинковани тръби 21/2" (студена вода), включително скоби за укрепване и фасонни части</t>
  </si>
  <si>
    <r>
      <t xml:space="preserve">Доставка и монтаж на изолация за тръби 21/2" с дебелина минимум 13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0,04 W/(m.К)</t>
    </r>
  </si>
  <si>
    <t>Доставка и монтаж на поцинковани тръби 2''  (студена вода), включително скоби за укрепване и фасонни части</t>
  </si>
  <si>
    <r>
      <t xml:space="preserve">Доставка и монтаж на изолация за тръби 2" с дебелина минимум 13мм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0,04 W/(m.К)</t>
    </r>
  </si>
  <si>
    <t>Доставка и монтаж на полипропиленови тръби PN 16 ф 90х15  (студена вода), включително скоби за укрепване и фасонни части</t>
  </si>
  <si>
    <r>
      <t xml:space="preserve">Доставка и монтаж на изолация за тръби ф90 с дебелина минимум 13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0,04 W/(m.К)</t>
    </r>
  </si>
  <si>
    <t>Доставка и монтаж на полипропиленови тръби PN 16 ф 75х12,5  (студена вода), включително скоби за укрепване и фасонни части</t>
  </si>
  <si>
    <r>
      <t xml:space="preserve">Доставка и монтаж на изолация за тръби ф75 с дебелина минимум 13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0,04 W/(m.К)</t>
    </r>
  </si>
  <si>
    <t>Доставка и монтаж на полипропиленови тръби PN 16 ф 63х10,5  (студена вода), включително скоби за укрепване и фасонни части</t>
  </si>
  <si>
    <r>
      <t xml:space="preserve">Доставка и монтаж на изолация за тръби ф63 с дебелина минимум 13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0,04 W/(m.К)</t>
    </r>
  </si>
  <si>
    <t>Доставка и монтаж на полипропиленови тръби PN 16 ф 50х8,4  (студена вода), включително скоби за укрепване и фасонни части</t>
  </si>
  <si>
    <r>
      <t xml:space="preserve">Доставка и монтаж на изолация за тръби ф50 с дебелина минимум 13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0,04 W/(m.К)</t>
    </r>
  </si>
  <si>
    <t>Доставка и монтаж на полипропиленови тръби PN 16 ф40х6,7  (студена вода), включително скоби за укрепване и фасонни части</t>
  </si>
  <si>
    <r>
      <t xml:space="preserve">Доставка и монтаж на изолация за тръби ф40 с дебелина минимум 19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0,04 W/(m.К)</t>
    </r>
  </si>
  <si>
    <t>Доставка и монтаж на полипропиленови тръби PN 16 ф32х5,4  (студена вода), включително скоби за укрепване и фасонни части</t>
  </si>
  <si>
    <r>
      <t xml:space="preserve">Доставка и монтаж на изолация за тръби ф32 с дебелина минимум 13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0,04 W/(m.К)</t>
    </r>
  </si>
  <si>
    <t>Доставка и монтаж на полипропиленови тръби PN 16 ф25х4,2  (студена вода), включително скоби за укрепване и фасонни части</t>
  </si>
  <si>
    <r>
      <t xml:space="preserve">Доставка и монтаж на изолация за тръби ф25 с дебелина минимум 13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0,04 W/(m.К)</t>
    </r>
  </si>
  <si>
    <t>Доставка и монтаж на полипропиленови тръби РN 20 ф90х15 с алуминиева вложка (топла вода), включително скоби за укрепване и фасонни части</t>
  </si>
  <si>
    <r>
      <t xml:space="preserve">Доставка и монтаж на изолация за тръби ф90 с дебелина минимум 19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0,035 W/(m.К)</t>
    </r>
  </si>
  <si>
    <t>Доставка и монтаж на полипропиленови тръби РN 20 ф 75х12,5 с алуминиева вложка (топла вода), включително скоби за укрепване и фасонни части</t>
  </si>
  <si>
    <r>
      <t xml:space="preserve">Доставка и монтаж на изолация за тръби ф75 с дебелина минимум 19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0,035 W/(m.К)</t>
    </r>
  </si>
  <si>
    <t>Доставка и монтаж на полипропиленови тръби PN 20 ф 63х10,5 с алуминиева вложка (топла вода), включително скоби за укрепване и фасонни части</t>
  </si>
  <si>
    <r>
      <t xml:space="preserve">Доставка и монтаж на изолация за тръби ф63 с дебелина минимум 19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0,035 W/(m.К)</t>
    </r>
  </si>
  <si>
    <t>Доставка и монтаж на полипропиленови тръби PN 20 ф 50х8,4 с алуминиева вложка (топла вода), включително скоби за укрепване и фасонни части</t>
  </si>
  <si>
    <r>
      <t xml:space="preserve">Доставка и монтаж на изолация за тръби ф50 с дебелина минимум 19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0,035 W/(m.К)</t>
    </r>
  </si>
  <si>
    <t>Доставка и монтаж на полипропиленови тръби PN 20 ф 40х6,7 с алуминиева вложка (топла вода), включително скоби за укрепване и фасонни части</t>
  </si>
  <si>
    <r>
      <t xml:space="preserve">Доставка и монтаж на изолация за тръби ф 40 с дебелина минимум 19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0,035 W/(m.К)</t>
    </r>
  </si>
  <si>
    <t>Доставка и монтаж на полипропиленови тръби PN 20 ф 32х5,4 с алуминиева вложка (топла вода), включително скоби за укрепване и фасонни части</t>
  </si>
  <si>
    <r>
      <t xml:space="preserve">Доставка и монтаж на изолация за тръби ф32 с дебелина минимум 19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0,035 W/(m.К)</t>
    </r>
  </si>
  <si>
    <t>Доставка и монтаж на полипропиленови тръби PN 20 ф 25х4,2 с алуминиева вложка (топла вода), включително скоби за укрепване и фасонни части</t>
  </si>
  <si>
    <r>
      <t xml:space="preserve">Доставка и монтаж на изолация за тръби ф25 с дебелина минимум 19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0,035 W/(m.К)</t>
    </r>
  </si>
  <si>
    <t>Доставка и монтаж на полипропиленови тръби PN 20 ф 20х3,4 с алуминиева вложка (топла вода), включително скоби за укрепване и фасонни части</t>
  </si>
  <si>
    <r>
      <t xml:space="preserve">Доставка и монтаж на изолация за тръби ф20 с дебелина минимум 19 мм и коефициент на топлопроводимост  </t>
    </r>
    <r>
      <rPr>
        <sz val="12"/>
        <rFont val="Calibri"/>
        <family val="2"/>
        <charset val="204"/>
      </rPr>
      <t>λ</t>
    </r>
    <r>
      <rPr>
        <sz val="12"/>
        <rFont val="Times New Roman"/>
        <family val="1"/>
        <charset val="204"/>
      </rPr>
      <t xml:space="preserve"> = 0,035 W/(m.К)</t>
    </r>
  </si>
  <si>
    <t>Доставка и монтаж на сферичен спирателен кран с изпразнител 3''</t>
  </si>
  <si>
    <t>Доставка и монтаж на сферичен спирателен кран с изпразнител 2''</t>
  </si>
  <si>
    <t>Доставка и монтаж сферичен спирателен кран с изпразнител 1 1/2''</t>
  </si>
  <si>
    <t>Доставка и монтаж сферичен спирателен кран с изпразнител 1 1/4''</t>
  </si>
  <si>
    <t>Доставка и монтаж сферичен спирателен кран с изпразнител ф40</t>
  </si>
  <si>
    <t>Доставка и монтаж сферичен спирателен кран с изпразнител 1 ''</t>
  </si>
  <si>
    <t>Доставка и монтаж сферичен спирателен кран с изпразнител ф32</t>
  </si>
  <si>
    <t>Доставка и монтаж сферичен спирателен кран с изпразнител 3/4 ''</t>
  </si>
  <si>
    <t>Доставка и монтаж сферичен спирателен кран с изпразнител ф25</t>
  </si>
  <si>
    <t>Доставка и монтаж сферичен спирателен кран с изпразнител  1/2''</t>
  </si>
  <si>
    <t>Доставка и монтаж сферичен спирателен кран с изпразнител ф20</t>
  </si>
  <si>
    <t>Доставка и монтаж сферичен спирателен кран 1 1/4''</t>
  </si>
  <si>
    <t>Доставка и монтаж сферичен спирателен кран ф40</t>
  </si>
  <si>
    <t>Доставка и монтаж сферичен спирателен кран 1/2"</t>
  </si>
  <si>
    <t>Доставка и монтаж възвратни клапи 11/4"</t>
  </si>
  <si>
    <t>Също, но ф40</t>
  </si>
  <si>
    <t>Също, но ф 90</t>
  </si>
  <si>
    <t>Също, но ф75</t>
  </si>
  <si>
    <t>Изпитване на водопроводна инсталация</t>
  </si>
  <si>
    <t>Дезинфекция на водопроводна инсталация</t>
  </si>
  <si>
    <t xml:space="preserve">Доставка и монтаж преход поцинкована тръби-полипропилен 11/2"-ф50 </t>
  </si>
  <si>
    <t>Също, но 11/4"-ф40</t>
  </si>
  <si>
    <t>Също, но 1"-ф32</t>
  </si>
  <si>
    <t>Също, но 3/4"-ф25</t>
  </si>
  <si>
    <t>Също, но 1/2"-ф20</t>
  </si>
  <si>
    <t>Покриване подове, стълбища, асансьор (мокет) с полиетилен</t>
  </si>
  <si>
    <r>
      <t>м</t>
    </r>
    <r>
      <rPr>
        <vertAlign val="superscript"/>
        <sz val="14"/>
        <rFont val="Times New Roman"/>
        <family val="1"/>
        <charset val="204"/>
      </rPr>
      <t>2</t>
    </r>
  </si>
  <si>
    <t>ІІ. Демонтажни работи водопроводна инсталация в сутерена</t>
  </si>
  <si>
    <t>сградна водопроводна инсталация-крило запад</t>
  </si>
  <si>
    <t>ІІІ. Доставка и монтаж на водопроводна инсталация в сутерена</t>
  </si>
  <si>
    <t xml:space="preserve">Направа на ревизионен отвор в тухлен зид, облицован с фаянс за демонтаж на вертикални водопроводни клонове, като максимално се запазва фаянсовата облицовка </t>
  </si>
  <si>
    <t>Демонтаж на поцинковани тръби 11/4", разположени в инсталационен шлиц през ревизионен отвор по поз.1(бл.1 и 2-студена вода-0  м; топла вода-0м; бл. 3 студена вода-58м, топла вода-58м; бл.4, 2б студена вода-15,40м, топла вода-15,40м)</t>
  </si>
  <si>
    <t>Демонтаж на поцинковани тръби 1", разположени в инсталационен шлиц през ревизионен отвор по поз.1 (бл.1 и 2-студена вода-0  м; топла вода-0м; бл. 3 студена вода-24м, топла вода-24м; бл.4, 2б студена вода-14,20м, топла вода-26,55м)</t>
  </si>
  <si>
    <t>Демонтаж на поцинковани тръби 3/4", разположени в инсталационен шлиц през ревизионен отвор по поз.1 (бл.1 и 2-студена вода-0  м; топла вода-0м; бл. 3 студена вода-28м, топла вода-126м; бл.4, 2б студена вода-22,10м, топла вода-43,3м)</t>
  </si>
  <si>
    <t>Демонтаж на поцинковани тръби 1/2", разположени в инсталационен шлиц през ревизионен отвор по поз.1 (бл.1 и 2-студена вода-0  м; топла вода-0м; бл. 3 студена вода-0м, топла вода-0м; бл.4, 2б студена вода-39,20м, топла вода-78,45м)</t>
  </si>
  <si>
    <t>Доставка и монтаж на полипропиленови тръби PN16 ф40х6,7 (студена вода), включително скоби за укрепване и фасонни части</t>
  </si>
  <si>
    <t>Доставка и монтаж на полипропиленови тръби PN16 ф32х5,4 (студена вода), включително скоби за укрепване и фасонни части</t>
  </si>
  <si>
    <t>Доставка и монтаж на полипропиленови тръби PN16 ф25х4,2 (студена вода), включително скоби за укрепване и фасонни части</t>
  </si>
  <si>
    <t>Доставка и монтаж на полипропиленови тръби PN16 ф20х3,4 (студена вода), включително скоби за укрепване и фасонни части</t>
  </si>
  <si>
    <t>Доставка и монтаж на СК ф32</t>
  </si>
  <si>
    <t>Доставка и монтаж на СК ф25</t>
  </si>
  <si>
    <t>Доставка и монтаж на СК ф20</t>
  </si>
  <si>
    <t>Доставка и монтаж преход поцинкована тръби 1/2"-полипропиленова ф20</t>
  </si>
  <si>
    <t>Доставка и монтаж преход поцинкована тръби 1/2"-полипропиленова ф25</t>
  </si>
  <si>
    <t>Доставка и монтаж преход поцинкована тръби 3/4"-полипропиленова ф25</t>
  </si>
  <si>
    <t>Доставка и монтаж преход поцинкована тръби 1"-полипропиленова ф32</t>
  </si>
  <si>
    <t>Обзиждане на ревизионни отвори с приблизителни р-ри 45/60см и измазване</t>
  </si>
  <si>
    <r>
      <t>Монтаж на фаянс, фугиране, приблизително 0,42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за един отвор</t>
    </r>
  </si>
  <si>
    <t>Доставка и монтаж на ревизионен отвор с приблизителен р-р 45/60 см, изработен от РVC или алуминий</t>
  </si>
  <si>
    <t>Почистване обекта за предаване</t>
  </si>
  <si>
    <r>
      <t>м</t>
    </r>
    <r>
      <rPr>
        <vertAlign val="superscript"/>
        <sz val="14"/>
        <rFont val="Times New Roman"/>
        <family val="1"/>
        <charset val="204"/>
      </rPr>
      <t>3</t>
    </r>
  </si>
  <si>
    <t>Събиране на демонтираните тръби поцинковани тръби, различни диаметри (виж демонтаж тръби), пренасяне на 100 м хоризонтално разстояние и вертикално с асансьор, натоварване на камион, транспортиране до сметище и депониране</t>
  </si>
  <si>
    <t>мл</t>
  </si>
  <si>
    <t>Събиране в чували строителни отпадъци, натоварване в количка, пренасяне на 100 м хоризонтално р-е и вертикално с асансьор, натаварване на камион, транспортиране до сметище и депониране</t>
  </si>
  <si>
    <t>Сума ІІІ</t>
  </si>
  <si>
    <t>Сума ІV</t>
  </si>
  <si>
    <t>Сума ІІ</t>
  </si>
  <si>
    <t>І. Демонтаж, доставка и монтаж на водопровод в проходим колектор</t>
  </si>
  <si>
    <t>Сума І</t>
  </si>
  <si>
    <t>Сума І+ІІ+ІІІ+ІV</t>
  </si>
  <si>
    <t>20% непредвидени разходи</t>
  </si>
  <si>
    <t>Всичко без ДДС</t>
  </si>
  <si>
    <t>20% ДДС</t>
  </si>
  <si>
    <t>Всичко с ДДС</t>
  </si>
  <si>
    <t>Управител:</t>
  </si>
  <si>
    <t>дата</t>
  </si>
  <si>
    <t>ОБЕКТ: Извършване на  ремонтни работи по водопроводни инсталации в комплекс "Бояна"</t>
  </si>
  <si>
    <t>Покриване подове, стълбища, асансьор с полиетилен</t>
  </si>
  <si>
    <t>ІV. Демонтаж, доставка и монтаж водопроводна инсталация по вертикални щрангове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</si>
</sst>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Calibri"/>
      <family val="2"/>
      <charset val="204"/>
    </font>
    <font>
      <vertAlign val="superscript"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justify" vertical="center"/>
    </xf>
    <xf numFmtId="2" fontId="2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1"/>
  <sheetViews>
    <sheetView tabSelected="1" zoomScale="85" zoomScaleNormal="85" workbookViewId="0">
      <pane ySplit="7" topLeftCell="A128" activePane="bottomLeft" state="frozen"/>
      <selection pane="bottomLeft" activeCell="B131" sqref="B131"/>
    </sheetView>
  </sheetViews>
  <sheetFormatPr defaultRowHeight="14.4" x14ac:dyDescent="0.3"/>
  <cols>
    <col min="1" max="1" width="5.6640625" style="4" customWidth="1"/>
    <col min="2" max="2" width="76.44140625" customWidth="1"/>
    <col min="3" max="3" width="9.5546875" customWidth="1"/>
    <col min="4" max="4" width="15.6640625" customWidth="1"/>
    <col min="5" max="6" width="15.6640625" style="1" customWidth="1"/>
    <col min="7" max="7" width="9.6640625" bestFit="1" customWidth="1"/>
    <col min="10" max="10" width="59" bestFit="1" customWidth="1"/>
  </cols>
  <sheetData>
    <row r="1" spans="1:10" ht="18" x14ac:dyDescent="0.3">
      <c r="A1" s="37" t="s">
        <v>164</v>
      </c>
      <c r="B1" s="37"/>
      <c r="C1" s="37"/>
      <c r="D1" s="37"/>
      <c r="E1" s="37"/>
      <c r="F1" s="37"/>
    </row>
    <row r="2" spans="1:10" ht="15" customHeight="1" x14ac:dyDescent="0.3">
      <c r="A2" s="5"/>
      <c r="B2" s="15"/>
      <c r="C2" s="15"/>
      <c r="D2" s="15"/>
      <c r="E2" s="15"/>
      <c r="F2" s="15"/>
    </row>
    <row r="3" spans="1:10" ht="18" x14ac:dyDescent="0.3">
      <c r="A3" s="37" t="s">
        <v>8</v>
      </c>
      <c r="B3" s="37"/>
      <c r="C3" s="37"/>
      <c r="D3" s="37"/>
      <c r="E3" s="37"/>
      <c r="F3" s="37"/>
    </row>
    <row r="4" spans="1:10" x14ac:dyDescent="0.3">
      <c r="A4" s="10"/>
      <c r="B4" s="10"/>
      <c r="C4" s="10"/>
      <c r="D4" s="10"/>
      <c r="E4" s="10"/>
      <c r="F4" s="10"/>
    </row>
    <row r="5" spans="1:10" x14ac:dyDescent="0.3">
      <c r="A5" s="38"/>
      <c r="B5" s="38"/>
      <c r="C5" s="38"/>
      <c r="D5" s="38"/>
      <c r="E5" s="38"/>
      <c r="F5" s="38"/>
      <c r="G5" s="6"/>
    </row>
    <row r="6" spans="1:10" x14ac:dyDescent="0.3">
      <c r="A6" s="38"/>
      <c r="B6" s="38"/>
      <c r="C6" s="38"/>
      <c r="D6" s="38"/>
      <c r="E6" s="38"/>
      <c r="F6" s="38"/>
      <c r="G6" s="6"/>
    </row>
    <row r="7" spans="1:10" s="2" customFormat="1" ht="56.25" customHeight="1" x14ac:dyDescent="0.3">
      <c r="A7" s="34" t="s">
        <v>0</v>
      </c>
      <c r="B7" s="11" t="s">
        <v>1</v>
      </c>
      <c r="C7" s="11" t="s">
        <v>2</v>
      </c>
      <c r="D7" s="35" t="s">
        <v>7</v>
      </c>
      <c r="E7" s="12" t="s">
        <v>3</v>
      </c>
      <c r="F7" s="12" t="s">
        <v>6</v>
      </c>
      <c r="H7" s="7"/>
    </row>
    <row r="8" spans="1:10" s="2" customFormat="1" ht="18.75" customHeight="1" x14ac:dyDescent="0.3">
      <c r="A8" s="39" t="s">
        <v>33</v>
      </c>
      <c r="B8" s="39"/>
      <c r="C8" s="39"/>
      <c r="D8" s="39"/>
      <c r="E8" s="39"/>
      <c r="F8" s="40"/>
      <c r="H8" s="7"/>
    </row>
    <row r="9" spans="1:10" s="2" customFormat="1" ht="34.799999999999997" x14ac:dyDescent="0.3">
      <c r="A9" s="19"/>
      <c r="B9" s="19" t="s">
        <v>155</v>
      </c>
      <c r="C9" s="19"/>
      <c r="D9" s="18"/>
      <c r="E9" s="18"/>
      <c r="F9" s="19"/>
    </row>
    <row r="10" spans="1:10" s="2" customFormat="1" ht="29.4" customHeight="1" x14ac:dyDescent="0.3">
      <c r="A10" s="28">
        <v>1</v>
      </c>
      <c r="B10" s="16" t="s">
        <v>18</v>
      </c>
      <c r="C10" s="22" t="s">
        <v>5</v>
      </c>
      <c r="D10" s="23">
        <v>275</v>
      </c>
      <c r="E10" s="23"/>
      <c r="F10" s="23">
        <f>D10*E10</f>
        <v>0</v>
      </c>
    </row>
    <row r="11" spans="1:10" s="2" customFormat="1" ht="22.2" customHeight="1" x14ac:dyDescent="0.3">
      <c r="A11" s="28">
        <v>2</v>
      </c>
      <c r="B11" s="16" t="s">
        <v>17</v>
      </c>
      <c r="C11" s="22" t="s">
        <v>4</v>
      </c>
      <c r="D11" s="23">
        <v>2</v>
      </c>
      <c r="E11" s="8"/>
      <c r="F11" s="23">
        <f t="shared" ref="F11:F40" si="0">D11*E11</f>
        <v>0</v>
      </c>
      <c r="J11" s="3"/>
    </row>
    <row r="12" spans="1:10" s="2" customFormat="1" ht="21.6" customHeight="1" x14ac:dyDescent="0.3">
      <c r="A12" s="28">
        <f>A11+1</f>
        <v>3</v>
      </c>
      <c r="B12" s="16" t="s">
        <v>37</v>
      </c>
      <c r="C12" s="22" t="s">
        <v>4</v>
      </c>
      <c r="D12" s="23">
        <v>2</v>
      </c>
      <c r="E12" s="8"/>
      <c r="F12" s="23">
        <f t="shared" si="0"/>
        <v>0</v>
      </c>
      <c r="J12" s="3"/>
    </row>
    <row r="13" spans="1:10" s="2" customFormat="1" ht="18.600000000000001" x14ac:dyDescent="0.3">
      <c r="A13" s="28">
        <f t="shared" ref="A13:A15" si="1">A12+1</f>
        <v>4</v>
      </c>
      <c r="B13" s="16" t="s">
        <v>38</v>
      </c>
      <c r="C13" s="22" t="s">
        <v>4</v>
      </c>
      <c r="D13" s="23">
        <v>4</v>
      </c>
      <c r="E13" s="8"/>
      <c r="F13" s="23">
        <f t="shared" si="0"/>
        <v>0</v>
      </c>
      <c r="H13" s="25"/>
      <c r="J13" s="3"/>
    </row>
    <row r="14" spans="1:10" s="2" customFormat="1" ht="18" x14ac:dyDescent="0.3">
      <c r="A14" s="28">
        <f t="shared" si="1"/>
        <v>5</v>
      </c>
      <c r="B14" s="16" t="s">
        <v>40</v>
      </c>
      <c r="C14" s="22" t="s">
        <v>4</v>
      </c>
      <c r="D14" s="23">
        <v>1</v>
      </c>
      <c r="E14" s="8"/>
      <c r="F14" s="23">
        <f t="shared" si="0"/>
        <v>0</v>
      </c>
      <c r="J14" s="3"/>
    </row>
    <row r="15" spans="1:10" s="2" customFormat="1" ht="22.95" customHeight="1" x14ac:dyDescent="0.3">
      <c r="A15" s="28">
        <f t="shared" si="1"/>
        <v>6</v>
      </c>
      <c r="B15" s="16" t="s">
        <v>39</v>
      </c>
      <c r="C15" s="22" t="s">
        <v>4</v>
      </c>
      <c r="D15" s="23">
        <v>2</v>
      </c>
      <c r="E15" s="8"/>
      <c r="F15" s="23">
        <f t="shared" si="0"/>
        <v>0</v>
      </c>
      <c r="J15" s="3"/>
    </row>
    <row r="16" spans="1:10" s="2" customFormat="1" ht="30.6" customHeight="1" x14ac:dyDescent="0.3">
      <c r="A16" s="28">
        <f t="shared" ref="A16:A25" si="2">A15+1</f>
        <v>7</v>
      </c>
      <c r="B16" s="16" t="s">
        <v>35</v>
      </c>
      <c r="C16" s="22" t="s">
        <v>5</v>
      </c>
      <c r="D16" s="23">
        <v>275</v>
      </c>
      <c r="E16" s="23"/>
      <c r="F16" s="23">
        <f t="shared" si="0"/>
        <v>0</v>
      </c>
      <c r="J16" s="3"/>
    </row>
    <row r="17" spans="1:10" s="2" customFormat="1" ht="18" x14ac:dyDescent="0.35">
      <c r="A17" s="28">
        <f t="shared" si="2"/>
        <v>8</v>
      </c>
      <c r="B17" s="16" t="s">
        <v>9</v>
      </c>
      <c r="C17" s="22" t="s">
        <v>4</v>
      </c>
      <c r="D17" s="23">
        <v>28</v>
      </c>
      <c r="E17" s="13"/>
      <c r="F17" s="23">
        <f t="shared" si="0"/>
        <v>0</v>
      </c>
      <c r="J17" s="3"/>
    </row>
    <row r="18" spans="1:10" s="2" customFormat="1" ht="18" x14ac:dyDescent="0.35">
      <c r="A18" s="28">
        <f>A17+1</f>
        <v>9</v>
      </c>
      <c r="B18" s="16" t="s">
        <v>10</v>
      </c>
      <c r="C18" s="22" t="s">
        <v>4</v>
      </c>
      <c r="D18" s="23">
        <v>2</v>
      </c>
      <c r="E18" s="13"/>
      <c r="F18" s="23">
        <f t="shared" si="0"/>
        <v>0</v>
      </c>
      <c r="J18" s="3"/>
    </row>
    <row r="19" spans="1:10" s="2" customFormat="1" ht="18" x14ac:dyDescent="0.35">
      <c r="A19" s="28">
        <f t="shared" si="2"/>
        <v>10</v>
      </c>
      <c r="B19" s="16" t="s">
        <v>11</v>
      </c>
      <c r="C19" s="22" t="s">
        <v>4</v>
      </c>
      <c r="D19" s="23">
        <v>4</v>
      </c>
      <c r="E19" s="13"/>
      <c r="F19" s="23">
        <f t="shared" si="0"/>
        <v>0</v>
      </c>
      <c r="J19" s="3"/>
    </row>
    <row r="20" spans="1:10" s="2" customFormat="1" ht="18" x14ac:dyDescent="0.3">
      <c r="A20" s="28">
        <f t="shared" si="2"/>
        <v>11</v>
      </c>
      <c r="B20" s="16" t="s">
        <v>12</v>
      </c>
      <c r="C20" s="22" t="s">
        <v>4</v>
      </c>
      <c r="D20" s="23">
        <v>1</v>
      </c>
      <c r="E20" s="9"/>
      <c r="F20" s="23">
        <f t="shared" si="0"/>
        <v>0</v>
      </c>
      <c r="J20" s="3"/>
    </row>
    <row r="21" spans="1:10" s="2" customFormat="1" ht="18" x14ac:dyDescent="0.35">
      <c r="A21" s="28">
        <f t="shared" si="2"/>
        <v>12</v>
      </c>
      <c r="B21" s="16" t="s">
        <v>13</v>
      </c>
      <c r="C21" s="22" t="s">
        <v>4</v>
      </c>
      <c r="D21" s="23">
        <v>2</v>
      </c>
      <c r="E21" s="13"/>
      <c r="F21" s="23">
        <f t="shared" si="0"/>
        <v>0</v>
      </c>
      <c r="J21" s="3"/>
    </row>
    <row r="22" spans="1:10" s="2" customFormat="1" ht="18" x14ac:dyDescent="0.35">
      <c r="A22" s="28">
        <f t="shared" si="2"/>
        <v>13</v>
      </c>
      <c r="B22" s="17" t="s">
        <v>14</v>
      </c>
      <c r="C22" s="22" t="s">
        <v>4</v>
      </c>
      <c r="D22" s="23">
        <v>20</v>
      </c>
      <c r="E22" s="13"/>
      <c r="F22" s="23">
        <f t="shared" si="0"/>
        <v>0</v>
      </c>
      <c r="J22" s="3"/>
    </row>
    <row r="23" spans="1:10" s="2" customFormat="1" ht="18" x14ac:dyDescent="0.35">
      <c r="A23" s="28">
        <f t="shared" si="2"/>
        <v>14</v>
      </c>
      <c r="B23" s="17" t="s">
        <v>36</v>
      </c>
      <c r="C23" s="22" t="s">
        <v>4</v>
      </c>
      <c r="D23" s="23">
        <v>4</v>
      </c>
      <c r="E23" s="13"/>
      <c r="F23" s="23">
        <f t="shared" si="0"/>
        <v>0</v>
      </c>
      <c r="J23" s="3"/>
    </row>
    <row r="24" spans="1:10" s="2" customFormat="1" ht="18" x14ac:dyDescent="0.35">
      <c r="A24" s="28">
        <f t="shared" si="2"/>
        <v>15</v>
      </c>
      <c r="B24" s="17" t="s">
        <v>23</v>
      </c>
      <c r="C24" s="22" t="s">
        <v>4</v>
      </c>
      <c r="D24" s="23">
        <v>2</v>
      </c>
      <c r="E24" s="13"/>
      <c r="F24" s="23">
        <f t="shared" si="0"/>
        <v>0</v>
      </c>
      <c r="J24" s="3"/>
    </row>
    <row r="25" spans="1:10" s="2" customFormat="1" ht="18" x14ac:dyDescent="0.3">
      <c r="A25" s="28">
        <f t="shared" si="2"/>
        <v>16</v>
      </c>
      <c r="B25" s="17" t="s">
        <v>24</v>
      </c>
      <c r="C25" s="22" t="s">
        <v>4</v>
      </c>
      <c r="D25" s="23">
        <v>4</v>
      </c>
      <c r="E25" s="9"/>
      <c r="F25" s="23">
        <f t="shared" si="0"/>
        <v>0</v>
      </c>
      <c r="J25" s="3"/>
    </row>
    <row r="26" spans="1:10" s="2" customFormat="1" ht="18" x14ac:dyDescent="0.3">
      <c r="A26" s="28">
        <v>17</v>
      </c>
      <c r="B26" s="17" t="s">
        <v>26</v>
      </c>
      <c r="C26" s="22" t="s">
        <v>4</v>
      </c>
      <c r="D26" s="23">
        <v>1</v>
      </c>
      <c r="E26" s="9"/>
      <c r="F26" s="23">
        <f t="shared" si="0"/>
        <v>0</v>
      </c>
      <c r="J26" s="3"/>
    </row>
    <row r="27" spans="1:10" s="2" customFormat="1" ht="18" x14ac:dyDescent="0.3">
      <c r="A27" s="28">
        <v>18</v>
      </c>
      <c r="B27" s="17" t="s">
        <v>25</v>
      </c>
      <c r="C27" s="22" t="s">
        <v>4</v>
      </c>
      <c r="D27" s="23">
        <v>2</v>
      </c>
      <c r="E27" s="21"/>
      <c r="F27" s="23">
        <f t="shared" si="0"/>
        <v>0</v>
      </c>
      <c r="J27" s="3"/>
    </row>
    <row r="28" spans="1:10" s="2" customFormat="1" ht="21" customHeight="1" x14ac:dyDescent="0.3">
      <c r="A28" s="28">
        <v>19</v>
      </c>
      <c r="B28" s="26" t="s">
        <v>41</v>
      </c>
      <c r="C28" s="22" t="s">
        <v>5</v>
      </c>
      <c r="D28" s="23">
        <v>725</v>
      </c>
      <c r="E28" s="21"/>
      <c r="F28" s="23">
        <f t="shared" si="0"/>
        <v>0</v>
      </c>
      <c r="J28" s="3"/>
    </row>
    <row r="29" spans="1:10" s="2" customFormat="1" ht="18" x14ac:dyDescent="0.3">
      <c r="A29" s="28">
        <v>20</v>
      </c>
      <c r="B29" s="17" t="s">
        <v>19</v>
      </c>
      <c r="C29" s="22" t="s">
        <v>4</v>
      </c>
      <c r="D29" s="23">
        <v>4</v>
      </c>
      <c r="E29" s="21"/>
      <c r="F29" s="23">
        <f t="shared" si="0"/>
        <v>0</v>
      </c>
      <c r="J29" s="3"/>
    </row>
    <row r="30" spans="1:10" s="2" customFormat="1" ht="18" x14ac:dyDescent="0.3">
      <c r="A30" s="28">
        <v>21</v>
      </c>
      <c r="B30" s="17" t="s">
        <v>20</v>
      </c>
      <c r="C30" s="22" t="s">
        <v>4</v>
      </c>
      <c r="D30" s="23">
        <v>2</v>
      </c>
      <c r="E30" s="21"/>
      <c r="F30" s="23">
        <f t="shared" si="0"/>
        <v>0</v>
      </c>
      <c r="J30" s="3"/>
    </row>
    <row r="31" spans="1:10" s="2" customFormat="1" ht="18" x14ac:dyDescent="0.3">
      <c r="A31" s="28">
        <v>22</v>
      </c>
      <c r="B31" s="17" t="s">
        <v>21</v>
      </c>
      <c r="C31" s="22" t="s">
        <v>4</v>
      </c>
      <c r="D31" s="23">
        <v>7</v>
      </c>
      <c r="E31" s="21"/>
      <c r="F31" s="23">
        <f t="shared" si="0"/>
        <v>0</v>
      </c>
      <c r="J31" s="3"/>
    </row>
    <row r="32" spans="1:10" s="2" customFormat="1" ht="18" x14ac:dyDescent="0.3">
      <c r="A32" s="28">
        <v>23</v>
      </c>
      <c r="B32" s="17" t="s">
        <v>28</v>
      </c>
      <c r="C32" s="22" t="s">
        <v>4</v>
      </c>
      <c r="D32" s="23">
        <v>4</v>
      </c>
      <c r="E32" s="21"/>
      <c r="F32" s="23">
        <f t="shared" si="0"/>
        <v>0</v>
      </c>
      <c r="J32" s="3"/>
    </row>
    <row r="33" spans="1:10" s="2" customFormat="1" ht="18" x14ac:dyDescent="0.3">
      <c r="A33" s="28">
        <v>24</v>
      </c>
      <c r="B33" s="17" t="s">
        <v>29</v>
      </c>
      <c r="C33" s="22" t="s">
        <v>4</v>
      </c>
      <c r="D33" s="23">
        <v>1</v>
      </c>
      <c r="E33" s="21"/>
      <c r="F33" s="23">
        <f t="shared" si="0"/>
        <v>0</v>
      </c>
      <c r="J33" s="3"/>
    </row>
    <row r="34" spans="1:10" s="2" customFormat="1" ht="18" x14ac:dyDescent="0.3">
      <c r="A34" s="28">
        <v>25</v>
      </c>
      <c r="B34" s="17" t="s">
        <v>30</v>
      </c>
      <c r="C34" s="22" t="s">
        <v>4</v>
      </c>
      <c r="D34" s="23">
        <v>2</v>
      </c>
      <c r="E34" s="21"/>
      <c r="F34" s="23">
        <f t="shared" si="0"/>
        <v>0</v>
      </c>
      <c r="J34" s="3"/>
    </row>
    <row r="35" spans="1:10" s="2" customFormat="1" ht="18" x14ac:dyDescent="0.3">
      <c r="A35" s="28">
        <v>26</v>
      </c>
      <c r="B35" s="17" t="s">
        <v>22</v>
      </c>
      <c r="C35" s="22" t="s">
        <v>4</v>
      </c>
      <c r="D35" s="23">
        <v>4</v>
      </c>
      <c r="E35" s="21"/>
      <c r="F35" s="23">
        <f t="shared" si="0"/>
        <v>0</v>
      </c>
      <c r="J35" s="3"/>
    </row>
    <row r="36" spans="1:10" s="2" customFormat="1" ht="18" x14ac:dyDescent="0.3">
      <c r="A36" s="28">
        <v>27</v>
      </c>
      <c r="B36" s="17" t="s">
        <v>27</v>
      </c>
      <c r="C36" s="22" t="s">
        <v>4</v>
      </c>
      <c r="D36" s="23">
        <v>2</v>
      </c>
      <c r="E36" s="21"/>
      <c r="F36" s="23">
        <f t="shared" si="0"/>
        <v>0</v>
      </c>
      <c r="J36" s="3"/>
    </row>
    <row r="37" spans="1:10" s="2" customFormat="1" ht="18" x14ac:dyDescent="0.3">
      <c r="A37" s="28">
        <v>28</v>
      </c>
      <c r="B37" s="17" t="s">
        <v>15</v>
      </c>
      <c r="C37" s="22" t="s">
        <v>5</v>
      </c>
      <c r="D37" s="23">
        <v>725</v>
      </c>
      <c r="E37" s="21"/>
      <c r="F37" s="23">
        <f t="shared" si="0"/>
        <v>0</v>
      </c>
      <c r="J37" s="3"/>
    </row>
    <row r="38" spans="1:10" s="2" customFormat="1" ht="18" x14ac:dyDescent="0.3">
      <c r="A38" s="28">
        <v>29</v>
      </c>
      <c r="B38" s="17" t="s">
        <v>16</v>
      </c>
      <c r="C38" s="22" t="s">
        <v>5</v>
      </c>
      <c r="D38" s="23">
        <v>275</v>
      </c>
      <c r="E38" s="21"/>
      <c r="F38" s="23">
        <f t="shared" si="0"/>
        <v>0</v>
      </c>
      <c r="J38" s="3"/>
    </row>
    <row r="39" spans="1:10" s="2" customFormat="1" ht="18" x14ac:dyDescent="0.3">
      <c r="A39" s="28">
        <v>30</v>
      </c>
      <c r="B39" s="17" t="s">
        <v>31</v>
      </c>
      <c r="C39" s="22" t="s">
        <v>4</v>
      </c>
      <c r="D39" s="23">
        <v>92</v>
      </c>
      <c r="E39" s="21"/>
      <c r="F39" s="23">
        <f t="shared" si="0"/>
        <v>0</v>
      </c>
      <c r="J39" s="3"/>
    </row>
    <row r="40" spans="1:10" s="2" customFormat="1" ht="31.8" customHeight="1" x14ac:dyDescent="0.3">
      <c r="A40" s="28">
        <v>31</v>
      </c>
      <c r="B40" s="26" t="s">
        <v>34</v>
      </c>
      <c r="C40" s="22" t="s">
        <v>32</v>
      </c>
      <c r="D40" s="23">
        <v>5</v>
      </c>
      <c r="E40" s="21"/>
      <c r="F40" s="23">
        <f t="shared" si="0"/>
        <v>0</v>
      </c>
      <c r="J40" s="3"/>
    </row>
    <row r="41" spans="1:10" s="2" customFormat="1" ht="31.8" customHeight="1" x14ac:dyDescent="0.3">
      <c r="A41" s="28"/>
      <c r="B41" s="32" t="s">
        <v>156</v>
      </c>
      <c r="C41" s="22"/>
      <c r="D41" s="23"/>
      <c r="E41" s="21"/>
      <c r="F41" s="27">
        <f>SUM(F10:F40)</f>
        <v>0</v>
      </c>
      <c r="J41" s="3"/>
    </row>
    <row r="42" spans="1:10" s="2" customFormat="1" ht="31.8" customHeight="1" x14ac:dyDescent="0.3">
      <c r="A42" s="41" t="s">
        <v>126</v>
      </c>
      <c r="B42" s="41"/>
      <c r="C42" s="41"/>
      <c r="D42" s="41"/>
      <c r="E42" s="41"/>
      <c r="F42" s="41"/>
      <c r="J42" s="3"/>
    </row>
    <row r="43" spans="1:10" s="2" customFormat="1" ht="31.8" customHeight="1" x14ac:dyDescent="0.3">
      <c r="A43" s="19"/>
      <c r="B43" s="19" t="s">
        <v>125</v>
      </c>
      <c r="C43" s="19"/>
      <c r="D43" s="23"/>
      <c r="E43" s="21"/>
      <c r="F43" s="23"/>
      <c r="J43" s="3"/>
    </row>
    <row r="44" spans="1:10" s="2" customFormat="1" ht="59.4" customHeight="1" x14ac:dyDescent="0.3">
      <c r="A44" s="28">
        <v>1</v>
      </c>
      <c r="B44" s="16" t="s">
        <v>42</v>
      </c>
      <c r="C44" s="22" t="s">
        <v>5</v>
      </c>
      <c r="D44" s="23">
        <v>74.099999999999994</v>
      </c>
      <c r="E44" s="23"/>
      <c r="F44" s="23">
        <f t="shared" ref="F44:F63" si="3">D44*E44</f>
        <v>0</v>
      </c>
      <c r="J44" s="3"/>
    </row>
    <row r="45" spans="1:10" s="2" customFormat="1" ht="59.4" customHeight="1" x14ac:dyDescent="0.3">
      <c r="A45" s="28">
        <v>2</v>
      </c>
      <c r="B45" s="16" t="s">
        <v>43</v>
      </c>
      <c r="C45" s="22" t="s">
        <v>5</v>
      </c>
      <c r="D45" s="23">
        <v>64.900000000000006</v>
      </c>
      <c r="E45" s="8"/>
      <c r="F45" s="23">
        <f t="shared" si="3"/>
        <v>0</v>
      </c>
      <c r="J45" s="3"/>
    </row>
    <row r="46" spans="1:10" s="2" customFormat="1" ht="62.4" customHeight="1" x14ac:dyDescent="0.3">
      <c r="A46" s="28">
        <f>A45+1</f>
        <v>3</v>
      </c>
      <c r="B46" s="16" t="s">
        <v>44</v>
      </c>
      <c r="C46" s="22" t="s">
        <v>5</v>
      </c>
      <c r="D46" s="23">
        <v>209.05</v>
      </c>
      <c r="E46" s="8"/>
      <c r="F46" s="23">
        <f t="shared" si="3"/>
        <v>0</v>
      </c>
      <c r="J46" s="3"/>
    </row>
    <row r="47" spans="1:10" s="2" customFormat="1" ht="61.2" customHeight="1" x14ac:dyDescent="0.3">
      <c r="A47" s="28">
        <f t="shared" ref="A47:A63" si="4">A46+1</f>
        <v>4</v>
      </c>
      <c r="B47" s="16" t="s">
        <v>45</v>
      </c>
      <c r="C47" s="22" t="s">
        <v>5</v>
      </c>
      <c r="D47" s="23">
        <v>113.2</v>
      </c>
      <c r="E47" s="8"/>
      <c r="F47" s="23">
        <f t="shared" si="3"/>
        <v>0</v>
      </c>
      <c r="J47" s="3"/>
    </row>
    <row r="48" spans="1:10" s="2" customFormat="1" ht="58.2" customHeight="1" x14ac:dyDescent="0.3">
      <c r="A48" s="28">
        <f t="shared" si="4"/>
        <v>5</v>
      </c>
      <c r="B48" s="16" t="s">
        <v>46</v>
      </c>
      <c r="C48" s="22" t="s">
        <v>5</v>
      </c>
      <c r="D48" s="23">
        <v>158.19999999999999</v>
      </c>
      <c r="E48" s="8"/>
      <c r="F48" s="23">
        <f t="shared" si="3"/>
        <v>0</v>
      </c>
      <c r="J48" s="3"/>
    </row>
    <row r="49" spans="1:10" s="2" customFormat="1" ht="66.599999999999994" customHeight="1" x14ac:dyDescent="0.3">
      <c r="A49" s="28">
        <f t="shared" si="4"/>
        <v>6</v>
      </c>
      <c r="B49" s="16" t="s">
        <v>47</v>
      </c>
      <c r="C49" s="22" t="s">
        <v>5</v>
      </c>
      <c r="D49" s="23">
        <v>138.44999999999999</v>
      </c>
      <c r="E49" s="8"/>
      <c r="F49" s="23">
        <f t="shared" si="3"/>
        <v>0</v>
      </c>
      <c r="J49" s="3"/>
    </row>
    <row r="50" spans="1:10" s="2" customFormat="1" ht="60.6" customHeight="1" x14ac:dyDescent="0.35">
      <c r="A50" s="28">
        <f t="shared" si="4"/>
        <v>7</v>
      </c>
      <c r="B50" s="16" t="s">
        <v>48</v>
      </c>
      <c r="C50" s="22" t="s">
        <v>5</v>
      </c>
      <c r="D50" s="23">
        <v>134.19999999999999</v>
      </c>
      <c r="E50" s="13"/>
      <c r="F50" s="23">
        <f t="shared" si="3"/>
        <v>0</v>
      </c>
      <c r="J50" s="3"/>
    </row>
    <row r="51" spans="1:10" s="2" customFormat="1" ht="64.8" customHeight="1" x14ac:dyDescent="0.35">
      <c r="A51" s="28">
        <f t="shared" si="4"/>
        <v>8</v>
      </c>
      <c r="B51" s="16" t="s">
        <v>49</v>
      </c>
      <c r="C51" s="22" t="s">
        <v>5</v>
      </c>
      <c r="D51" s="23">
        <v>76.3</v>
      </c>
      <c r="E51" s="13"/>
      <c r="F51" s="23">
        <f t="shared" si="3"/>
        <v>0</v>
      </c>
      <c r="J51" s="3"/>
    </row>
    <row r="52" spans="1:10" s="2" customFormat="1" ht="17.399999999999999" customHeight="1" x14ac:dyDescent="0.35">
      <c r="A52" s="28">
        <v>9</v>
      </c>
      <c r="B52" s="17" t="s">
        <v>50</v>
      </c>
      <c r="C52" s="22" t="s">
        <v>4</v>
      </c>
      <c r="D52" s="23">
        <v>1</v>
      </c>
      <c r="E52" s="13"/>
      <c r="F52" s="23">
        <f t="shared" si="3"/>
        <v>0</v>
      </c>
      <c r="J52" s="3"/>
    </row>
    <row r="53" spans="1:10" s="2" customFormat="1" ht="15" customHeight="1" x14ac:dyDescent="0.35">
      <c r="A53" s="28">
        <v>10</v>
      </c>
      <c r="B53" s="17" t="s">
        <v>51</v>
      </c>
      <c r="C53" s="22" t="s">
        <v>4</v>
      </c>
      <c r="D53" s="23">
        <v>4</v>
      </c>
      <c r="E53" s="13"/>
      <c r="F53" s="23">
        <f t="shared" si="3"/>
        <v>0</v>
      </c>
      <c r="J53" s="3"/>
    </row>
    <row r="54" spans="1:10" s="2" customFormat="1" ht="16.2" customHeight="1" x14ac:dyDescent="0.35">
      <c r="A54" s="28">
        <v>11</v>
      </c>
      <c r="B54" s="17" t="s">
        <v>52</v>
      </c>
      <c r="C54" s="22" t="s">
        <v>4</v>
      </c>
      <c r="D54" s="23">
        <v>1</v>
      </c>
      <c r="E54" s="13"/>
      <c r="F54" s="23">
        <f t="shared" si="3"/>
        <v>0</v>
      </c>
      <c r="J54" s="3"/>
    </row>
    <row r="55" spans="1:10" s="2" customFormat="1" ht="17.399999999999999" customHeight="1" x14ac:dyDescent="0.3">
      <c r="A55" s="28">
        <v>12</v>
      </c>
      <c r="B55" s="17" t="s">
        <v>53</v>
      </c>
      <c r="C55" s="22" t="s">
        <v>4</v>
      </c>
      <c r="D55" s="23">
        <v>27</v>
      </c>
      <c r="E55" s="9"/>
      <c r="F55" s="23">
        <f t="shared" si="3"/>
        <v>0</v>
      </c>
      <c r="J55" s="3"/>
    </row>
    <row r="56" spans="1:10" s="2" customFormat="1" ht="18.600000000000001" customHeight="1" x14ac:dyDescent="0.35">
      <c r="A56" s="28">
        <v>13</v>
      </c>
      <c r="B56" s="17" t="s">
        <v>54</v>
      </c>
      <c r="C56" s="22" t="s">
        <v>4</v>
      </c>
      <c r="D56" s="23">
        <v>23</v>
      </c>
      <c r="E56" s="13"/>
      <c r="F56" s="23">
        <f t="shared" si="3"/>
        <v>0</v>
      </c>
      <c r="J56" s="3"/>
    </row>
    <row r="57" spans="1:10" s="2" customFormat="1" ht="18.600000000000001" customHeight="1" x14ac:dyDescent="0.35">
      <c r="A57" s="28">
        <v>14</v>
      </c>
      <c r="B57" s="17" t="s">
        <v>55</v>
      </c>
      <c r="C57" s="22" t="s">
        <v>4</v>
      </c>
      <c r="D57" s="23">
        <v>15</v>
      </c>
      <c r="E57" s="13"/>
      <c r="F57" s="23">
        <f t="shared" si="3"/>
        <v>0</v>
      </c>
      <c r="J57" s="3"/>
    </row>
    <row r="58" spans="1:10" s="2" customFormat="1" ht="19.2" customHeight="1" x14ac:dyDescent="0.35">
      <c r="A58" s="28">
        <v>15</v>
      </c>
      <c r="B58" s="17" t="s">
        <v>56</v>
      </c>
      <c r="C58" s="22" t="s">
        <v>4</v>
      </c>
      <c r="D58" s="23">
        <v>11</v>
      </c>
      <c r="E58" s="13"/>
      <c r="F58" s="23">
        <f t="shared" si="3"/>
        <v>0</v>
      </c>
      <c r="J58" s="3"/>
    </row>
    <row r="59" spans="1:10" s="2" customFormat="1" ht="17.399999999999999" customHeight="1" x14ac:dyDescent="0.35">
      <c r="A59" s="28">
        <v>16</v>
      </c>
      <c r="B59" s="17" t="s">
        <v>57</v>
      </c>
      <c r="C59" s="22" t="s">
        <v>4</v>
      </c>
      <c r="D59" s="23">
        <v>9</v>
      </c>
      <c r="E59" s="13"/>
      <c r="F59" s="23">
        <f t="shared" si="3"/>
        <v>0</v>
      </c>
      <c r="J59" s="3"/>
    </row>
    <row r="60" spans="1:10" s="2" customFormat="1" ht="20.399999999999999" customHeight="1" x14ac:dyDescent="0.3">
      <c r="A60" s="28">
        <f t="shared" si="4"/>
        <v>17</v>
      </c>
      <c r="B60" s="29" t="s">
        <v>58</v>
      </c>
      <c r="C60" s="22" t="s">
        <v>4</v>
      </c>
      <c r="D60" s="23">
        <v>2</v>
      </c>
      <c r="E60" s="9"/>
      <c r="F60" s="23">
        <f t="shared" si="3"/>
        <v>0</v>
      </c>
      <c r="J60" s="3"/>
    </row>
    <row r="61" spans="1:10" s="2" customFormat="1" ht="19.8" customHeight="1" x14ac:dyDescent="0.3">
      <c r="A61" s="28">
        <f t="shared" si="4"/>
        <v>18</v>
      </c>
      <c r="B61" s="29" t="s">
        <v>59</v>
      </c>
      <c r="C61" s="22" t="s">
        <v>4</v>
      </c>
      <c r="D61" s="23">
        <v>2</v>
      </c>
      <c r="E61" s="9"/>
      <c r="F61" s="23">
        <f t="shared" si="3"/>
        <v>0</v>
      </c>
      <c r="J61" s="3"/>
    </row>
    <row r="62" spans="1:10" s="2" customFormat="1" ht="15.6" customHeight="1" x14ac:dyDescent="0.3">
      <c r="A62" s="28">
        <f t="shared" si="4"/>
        <v>19</v>
      </c>
      <c r="B62" s="29" t="s">
        <v>60</v>
      </c>
      <c r="C62" s="22" t="s">
        <v>4</v>
      </c>
      <c r="D62" s="23">
        <v>6</v>
      </c>
      <c r="E62" s="9"/>
      <c r="F62" s="23">
        <f t="shared" si="3"/>
        <v>0</v>
      </c>
      <c r="J62" s="3"/>
    </row>
    <row r="63" spans="1:10" s="2" customFormat="1" ht="20.399999999999999" customHeight="1" x14ac:dyDescent="0.3">
      <c r="A63" s="28">
        <f t="shared" si="4"/>
        <v>20</v>
      </c>
      <c r="B63" s="29" t="s">
        <v>61</v>
      </c>
      <c r="C63" s="30" t="s">
        <v>4</v>
      </c>
      <c r="D63" s="23">
        <v>1</v>
      </c>
      <c r="E63" s="21"/>
      <c r="F63" s="23">
        <f t="shared" si="3"/>
        <v>0</v>
      </c>
      <c r="J63" s="3"/>
    </row>
    <row r="64" spans="1:10" s="2" customFormat="1" ht="31.8" customHeight="1" x14ac:dyDescent="0.35">
      <c r="A64" s="28"/>
      <c r="B64" s="33" t="s">
        <v>154</v>
      </c>
      <c r="C64" s="14"/>
      <c r="D64" s="23"/>
      <c r="E64" s="21"/>
      <c r="F64" s="27">
        <f>SUM(F44:F63)</f>
        <v>0</v>
      </c>
      <c r="J64" s="3"/>
    </row>
    <row r="65" spans="1:10" s="2" customFormat="1" ht="31.8" customHeight="1" x14ac:dyDescent="0.35">
      <c r="A65" s="28"/>
      <c r="B65" s="19" t="s">
        <v>127</v>
      </c>
      <c r="C65" s="14"/>
      <c r="D65" s="23"/>
      <c r="E65" s="21"/>
      <c r="F65" s="23"/>
      <c r="J65" s="3"/>
    </row>
    <row r="66" spans="1:10" s="2" customFormat="1" ht="31.8" customHeight="1" x14ac:dyDescent="0.3">
      <c r="A66" s="28">
        <v>1</v>
      </c>
      <c r="B66" s="20" t="s">
        <v>62</v>
      </c>
      <c r="C66" s="22" t="s">
        <v>5</v>
      </c>
      <c r="D66" s="23">
        <v>70.650000000000006</v>
      </c>
      <c r="E66" s="23"/>
      <c r="F66" s="23">
        <f t="shared" ref="F66:F127" si="5">D66*E66</f>
        <v>0</v>
      </c>
      <c r="J66" s="3"/>
    </row>
    <row r="67" spans="1:10" s="2" customFormat="1" ht="31.8" customHeight="1" x14ac:dyDescent="0.3">
      <c r="A67" s="28">
        <v>2</v>
      </c>
      <c r="B67" s="20" t="s">
        <v>63</v>
      </c>
      <c r="C67" s="22" t="s">
        <v>5</v>
      </c>
      <c r="D67" s="23">
        <v>70.650000000000006</v>
      </c>
      <c r="E67" s="23"/>
      <c r="F67" s="23">
        <f t="shared" si="5"/>
        <v>0</v>
      </c>
      <c r="J67" s="3"/>
    </row>
    <row r="68" spans="1:10" s="2" customFormat="1" ht="31.8" customHeight="1" x14ac:dyDescent="0.3">
      <c r="A68" s="28">
        <v>3</v>
      </c>
      <c r="B68" s="20" t="s">
        <v>64</v>
      </c>
      <c r="C68" s="22" t="s">
        <v>5</v>
      </c>
      <c r="D68" s="23">
        <v>64.900000000000006</v>
      </c>
      <c r="E68" s="23"/>
      <c r="F68" s="23">
        <f t="shared" si="5"/>
        <v>0</v>
      </c>
      <c r="J68" s="3"/>
    </row>
    <row r="69" spans="1:10" s="2" customFormat="1" ht="31.8" customHeight="1" x14ac:dyDescent="0.3">
      <c r="A69" s="28">
        <v>4</v>
      </c>
      <c r="B69" s="20" t="s">
        <v>65</v>
      </c>
      <c r="C69" s="22" t="s">
        <v>5</v>
      </c>
      <c r="D69" s="23">
        <v>64.900000000000006</v>
      </c>
      <c r="E69" s="23"/>
      <c r="F69" s="23">
        <f t="shared" si="5"/>
        <v>0</v>
      </c>
      <c r="J69" s="3"/>
    </row>
    <row r="70" spans="1:10" s="2" customFormat="1" ht="31.8" customHeight="1" x14ac:dyDescent="0.3">
      <c r="A70" s="28">
        <v>5</v>
      </c>
      <c r="B70" s="16" t="s">
        <v>66</v>
      </c>
      <c r="C70" s="22" t="s">
        <v>5</v>
      </c>
      <c r="D70" s="23">
        <v>96.1</v>
      </c>
      <c r="E70" s="23"/>
      <c r="F70" s="23">
        <f t="shared" si="5"/>
        <v>0</v>
      </c>
      <c r="J70" s="3"/>
    </row>
    <row r="71" spans="1:10" s="2" customFormat="1" ht="31.8" customHeight="1" x14ac:dyDescent="0.3">
      <c r="A71" s="28">
        <v>6</v>
      </c>
      <c r="B71" s="20" t="s">
        <v>67</v>
      </c>
      <c r="C71" s="22" t="s">
        <v>5</v>
      </c>
      <c r="D71" s="23">
        <v>96.1</v>
      </c>
      <c r="E71" s="23"/>
      <c r="F71" s="23">
        <f t="shared" si="5"/>
        <v>0</v>
      </c>
      <c r="J71" s="3"/>
    </row>
    <row r="72" spans="1:10" s="2" customFormat="1" ht="31.8" customHeight="1" x14ac:dyDescent="0.3">
      <c r="A72" s="28">
        <v>7</v>
      </c>
      <c r="B72" s="16" t="s">
        <v>68</v>
      </c>
      <c r="C72" s="22" t="s">
        <v>5</v>
      </c>
      <c r="D72" s="23">
        <v>70.650000000000006</v>
      </c>
      <c r="E72" s="23"/>
      <c r="F72" s="23">
        <f t="shared" si="5"/>
        <v>0</v>
      </c>
      <c r="J72" s="3"/>
    </row>
    <row r="73" spans="1:10" s="2" customFormat="1" ht="31.8" customHeight="1" x14ac:dyDescent="0.3">
      <c r="A73" s="28">
        <v>8</v>
      </c>
      <c r="B73" s="20" t="s">
        <v>69</v>
      </c>
      <c r="C73" s="22" t="s">
        <v>5</v>
      </c>
      <c r="D73" s="23">
        <v>70.650000000000006</v>
      </c>
      <c r="E73" s="23"/>
      <c r="F73" s="23">
        <f t="shared" si="5"/>
        <v>0</v>
      </c>
      <c r="J73" s="3"/>
    </row>
    <row r="74" spans="1:10" s="2" customFormat="1" ht="31.8" customHeight="1" x14ac:dyDescent="0.3">
      <c r="A74" s="28">
        <v>9</v>
      </c>
      <c r="B74" s="16" t="s">
        <v>70</v>
      </c>
      <c r="C74" s="22" t="s">
        <v>5</v>
      </c>
      <c r="D74" s="23">
        <v>64.900000000000006</v>
      </c>
      <c r="E74" s="23"/>
      <c r="F74" s="23">
        <f t="shared" si="5"/>
        <v>0</v>
      </c>
      <c r="J74" s="3"/>
    </row>
    <row r="75" spans="1:10" s="2" customFormat="1" ht="31.8" customHeight="1" x14ac:dyDescent="0.3">
      <c r="A75" s="28">
        <v>10</v>
      </c>
      <c r="B75" s="20" t="s">
        <v>71</v>
      </c>
      <c r="C75" s="22" t="s">
        <v>5</v>
      </c>
      <c r="D75" s="23">
        <v>64.900000000000006</v>
      </c>
      <c r="E75" s="23"/>
      <c r="F75" s="23">
        <f t="shared" si="5"/>
        <v>0</v>
      </c>
      <c r="J75" s="3"/>
    </row>
    <row r="76" spans="1:10" s="2" customFormat="1" ht="31.8" customHeight="1" x14ac:dyDescent="0.3">
      <c r="A76" s="28">
        <v>11</v>
      </c>
      <c r="B76" s="16" t="s">
        <v>72</v>
      </c>
      <c r="C76" s="22" t="s">
        <v>5</v>
      </c>
      <c r="D76" s="23">
        <v>33.25</v>
      </c>
      <c r="E76" s="23"/>
      <c r="F76" s="23">
        <f t="shared" si="5"/>
        <v>0</v>
      </c>
      <c r="J76" s="3"/>
    </row>
    <row r="77" spans="1:10" s="2" customFormat="1" ht="31.8" customHeight="1" x14ac:dyDescent="0.3">
      <c r="A77" s="28">
        <v>12</v>
      </c>
      <c r="B77" s="20" t="s">
        <v>73</v>
      </c>
      <c r="C77" s="22" t="s">
        <v>5</v>
      </c>
      <c r="D77" s="23">
        <v>33.25</v>
      </c>
      <c r="E77" s="23"/>
      <c r="F77" s="23">
        <f t="shared" si="5"/>
        <v>0</v>
      </c>
      <c r="J77" s="3"/>
    </row>
    <row r="78" spans="1:10" s="2" customFormat="1" ht="31.8" customHeight="1" x14ac:dyDescent="0.3">
      <c r="A78" s="28">
        <v>13</v>
      </c>
      <c r="B78" s="16" t="s">
        <v>74</v>
      </c>
      <c r="C78" s="22" t="s">
        <v>5</v>
      </c>
      <c r="D78" s="23">
        <v>36.4</v>
      </c>
      <c r="E78" s="23"/>
      <c r="F78" s="23">
        <f t="shared" si="5"/>
        <v>0</v>
      </c>
      <c r="J78" s="3"/>
    </row>
    <row r="79" spans="1:10" s="2" customFormat="1" ht="31.8" customHeight="1" x14ac:dyDescent="0.3">
      <c r="A79" s="28">
        <v>14</v>
      </c>
      <c r="B79" s="20" t="s">
        <v>75</v>
      </c>
      <c r="C79" s="22" t="s">
        <v>5</v>
      </c>
      <c r="D79" s="23">
        <v>36.4</v>
      </c>
      <c r="E79" s="23"/>
      <c r="F79" s="23">
        <f t="shared" si="5"/>
        <v>0</v>
      </c>
      <c r="J79" s="3"/>
    </row>
    <row r="80" spans="1:10" s="2" customFormat="1" ht="31.8" customHeight="1" x14ac:dyDescent="0.3">
      <c r="A80" s="28">
        <v>15</v>
      </c>
      <c r="B80" s="16" t="s">
        <v>76</v>
      </c>
      <c r="C80" s="22" t="s">
        <v>5</v>
      </c>
      <c r="D80" s="23">
        <v>100</v>
      </c>
      <c r="E80" s="23"/>
      <c r="F80" s="23">
        <f t="shared" si="5"/>
        <v>0</v>
      </c>
      <c r="J80" s="3"/>
    </row>
    <row r="81" spans="1:10" s="2" customFormat="1" ht="31.8" customHeight="1" x14ac:dyDescent="0.3">
      <c r="A81" s="28">
        <v>16</v>
      </c>
      <c r="B81" s="20" t="s">
        <v>77</v>
      </c>
      <c r="C81" s="22" t="s">
        <v>5</v>
      </c>
      <c r="D81" s="23">
        <v>100</v>
      </c>
      <c r="E81" s="23"/>
      <c r="F81" s="23">
        <f t="shared" si="5"/>
        <v>0</v>
      </c>
      <c r="J81" s="3"/>
    </row>
    <row r="82" spans="1:10" s="2" customFormat="1" ht="31.8" customHeight="1" x14ac:dyDescent="0.3">
      <c r="A82" s="28">
        <v>17</v>
      </c>
      <c r="B82" s="16" t="s">
        <v>78</v>
      </c>
      <c r="C82" s="22" t="s">
        <v>5</v>
      </c>
      <c r="D82" s="23">
        <v>31.15</v>
      </c>
      <c r="E82" s="23"/>
      <c r="F82" s="23">
        <f t="shared" si="5"/>
        <v>0</v>
      </c>
      <c r="J82" s="3"/>
    </row>
    <row r="83" spans="1:10" s="2" customFormat="1" ht="31.8" customHeight="1" x14ac:dyDescent="0.3">
      <c r="A83" s="28">
        <v>18</v>
      </c>
      <c r="B83" s="20" t="s">
        <v>79</v>
      </c>
      <c r="C83" s="22" t="s">
        <v>5</v>
      </c>
      <c r="D83" s="23">
        <v>31.15</v>
      </c>
      <c r="E83" s="23"/>
      <c r="F83" s="23">
        <f t="shared" si="5"/>
        <v>0</v>
      </c>
      <c r="J83" s="3"/>
    </row>
    <row r="84" spans="1:10" s="2" customFormat="1" ht="31.8" customHeight="1" x14ac:dyDescent="0.3">
      <c r="A84" s="28">
        <v>19</v>
      </c>
      <c r="B84" s="16" t="s">
        <v>80</v>
      </c>
      <c r="C84" s="22" t="s">
        <v>5</v>
      </c>
      <c r="D84" s="23">
        <v>22</v>
      </c>
      <c r="E84" s="23"/>
      <c r="F84" s="23">
        <f t="shared" si="5"/>
        <v>0</v>
      </c>
      <c r="J84" s="3"/>
    </row>
    <row r="85" spans="1:10" s="2" customFormat="1" ht="31.8" customHeight="1" x14ac:dyDescent="0.3">
      <c r="A85" s="28">
        <v>20</v>
      </c>
      <c r="B85" s="20" t="s">
        <v>81</v>
      </c>
      <c r="C85" s="22" t="s">
        <v>5</v>
      </c>
      <c r="D85" s="23">
        <v>22</v>
      </c>
      <c r="E85" s="23"/>
      <c r="F85" s="23">
        <f t="shared" si="5"/>
        <v>0</v>
      </c>
      <c r="J85" s="3"/>
    </row>
    <row r="86" spans="1:10" s="2" customFormat="1" ht="31.8" customHeight="1" x14ac:dyDescent="0.3">
      <c r="A86" s="28">
        <v>21</v>
      </c>
      <c r="B86" s="16" t="s">
        <v>82</v>
      </c>
      <c r="C86" s="22" t="s">
        <v>5</v>
      </c>
      <c r="D86" s="23">
        <v>3.5</v>
      </c>
      <c r="E86" s="23"/>
      <c r="F86" s="23">
        <f t="shared" si="5"/>
        <v>0</v>
      </c>
      <c r="J86" s="3"/>
    </row>
    <row r="87" spans="1:10" s="2" customFormat="1" ht="31.8" customHeight="1" x14ac:dyDescent="0.3">
      <c r="A87" s="28">
        <v>22</v>
      </c>
      <c r="B87" s="20" t="s">
        <v>83</v>
      </c>
      <c r="C87" s="22" t="s">
        <v>5</v>
      </c>
      <c r="D87" s="23">
        <v>3.5</v>
      </c>
      <c r="E87" s="23"/>
      <c r="F87" s="23">
        <f t="shared" si="5"/>
        <v>0</v>
      </c>
      <c r="J87" s="3"/>
    </row>
    <row r="88" spans="1:10" s="2" customFormat="1" ht="31.8" customHeight="1" x14ac:dyDescent="0.3">
      <c r="A88" s="28">
        <v>23</v>
      </c>
      <c r="B88" s="16" t="s">
        <v>84</v>
      </c>
      <c r="C88" s="22" t="s">
        <v>5</v>
      </c>
      <c r="D88" s="23">
        <v>24.6</v>
      </c>
      <c r="E88" s="23"/>
      <c r="F88" s="23">
        <f t="shared" si="5"/>
        <v>0</v>
      </c>
      <c r="J88" s="3"/>
    </row>
    <row r="89" spans="1:10" s="2" customFormat="1" ht="31.8" customHeight="1" x14ac:dyDescent="0.3">
      <c r="A89" s="28">
        <v>24</v>
      </c>
      <c r="B89" s="20" t="s">
        <v>85</v>
      </c>
      <c r="C89" s="22" t="s">
        <v>5</v>
      </c>
      <c r="D89" s="23">
        <v>24.6</v>
      </c>
      <c r="E89" s="23"/>
      <c r="F89" s="23">
        <f t="shared" si="5"/>
        <v>0</v>
      </c>
      <c r="J89" s="3"/>
    </row>
    <row r="90" spans="1:10" s="2" customFormat="1" ht="31.8" customHeight="1" x14ac:dyDescent="0.3">
      <c r="A90" s="28">
        <v>25</v>
      </c>
      <c r="B90" s="16" t="s">
        <v>86</v>
      </c>
      <c r="C90" s="22" t="s">
        <v>5</v>
      </c>
      <c r="D90" s="23">
        <v>85.8</v>
      </c>
      <c r="E90" s="23"/>
      <c r="F90" s="23">
        <f t="shared" si="5"/>
        <v>0</v>
      </c>
      <c r="J90" s="3"/>
    </row>
    <row r="91" spans="1:10" s="2" customFormat="1" ht="31.8" customHeight="1" x14ac:dyDescent="0.3">
      <c r="A91" s="28">
        <v>26</v>
      </c>
      <c r="B91" s="20" t="s">
        <v>87</v>
      </c>
      <c r="C91" s="22" t="s">
        <v>5</v>
      </c>
      <c r="D91" s="23">
        <v>85.8</v>
      </c>
      <c r="E91" s="23"/>
      <c r="F91" s="23">
        <f t="shared" si="5"/>
        <v>0</v>
      </c>
      <c r="J91" s="3"/>
    </row>
    <row r="92" spans="1:10" s="2" customFormat="1" ht="31.8" customHeight="1" x14ac:dyDescent="0.3">
      <c r="A92" s="28">
        <v>27</v>
      </c>
      <c r="B92" s="16" t="s">
        <v>88</v>
      </c>
      <c r="C92" s="22" t="s">
        <v>5</v>
      </c>
      <c r="D92" s="23">
        <v>104.3</v>
      </c>
      <c r="E92" s="23"/>
      <c r="F92" s="23">
        <f t="shared" si="5"/>
        <v>0</v>
      </c>
      <c r="J92" s="3"/>
    </row>
    <row r="93" spans="1:10" s="2" customFormat="1" ht="31.8" customHeight="1" x14ac:dyDescent="0.3">
      <c r="A93" s="28">
        <v>28</v>
      </c>
      <c r="B93" s="20" t="s">
        <v>89</v>
      </c>
      <c r="C93" s="22" t="s">
        <v>5</v>
      </c>
      <c r="D93" s="23">
        <v>104.3</v>
      </c>
      <c r="E93" s="23"/>
      <c r="F93" s="23">
        <f t="shared" si="5"/>
        <v>0</v>
      </c>
      <c r="J93" s="3"/>
    </row>
    <row r="94" spans="1:10" s="2" customFormat="1" ht="31.8" customHeight="1" x14ac:dyDescent="0.3">
      <c r="A94" s="28">
        <v>29</v>
      </c>
      <c r="B94" s="16" t="s">
        <v>90</v>
      </c>
      <c r="C94" s="22" t="s">
        <v>5</v>
      </c>
      <c r="D94" s="23">
        <v>102.2</v>
      </c>
      <c r="E94" s="23"/>
      <c r="F94" s="23">
        <f t="shared" si="5"/>
        <v>0</v>
      </c>
      <c r="J94" s="3"/>
    </row>
    <row r="95" spans="1:10" s="2" customFormat="1" ht="31.8" customHeight="1" x14ac:dyDescent="0.3">
      <c r="A95" s="28">
        <v>30</v>
      </c>
      <c r="B95" s="20" t="s">
        <v>91</v>
      </c>
      <c r="C95" s="22" t="s">
        <v>5</v>
      </c>
      <c r="D95" s="23">
        <v>102.2</v>
      </c>
      <c r="E95" s="23"/>
      <c r="F95" s="23">
        <f t="shared" si="5"/>
        <v>0</v>
      </c>
      <c r="J95" s="3"/>
    </row>
    <row r="96" spans="1:10" s="2" customFormat="1" ht="31.8" customHeight="1" x14ac:dyDescent="0.3">
      <c r="A96" s="28">
        <v>31</v>
      </c>
      <c r="B96" s="16" t="s">
        <v>92</v>
      </c>
      <c r="C96" s="22" t="s">
        <v>5</v>
      </c>
      <c r="D96" s="23">
        <v>107.3</v>
      </c>
      <c r="E96" s="23"/>
      <c r="F96" s="23">
        <f t="shared" si="5"/>
        <v>0</v>
      </c>
      <c r="J96" s="3"/>
    </row>
    <row r="97" spans="1:10" s="2" customFormat="1" ht="31.8" customHeight="1" x14ac:dyDescent="0.3">
      <c r="A97" s="28">
        <v>32</v>
      </c>
      <c r="B97" s="20" t="s">
        <v>93</v>
      </c>
      <c r="C97" s="22" t="s">
        <v>5</v>
      </c>
      <c r="D97" s="23">
        <v>107.3</v>
      </c>
      <c r="E97" s="23"/>
      <c r="F97" s="23">
        <f t="shared" si="5"/>
        <v>0</v>
      </c>
      <c r="J97" s="3"/>
    </row>
    <row r="98" spans="1:10" s="2" customFormat="1" ht="31.8" customHeight="1" x14ac:dyDescent="0.3">
      <c r="A98" s="28">
        <v>33</v>
      </c>
      <c r="B98" s="16" t="s">
        <v>94</v>
      </c>
      <c r="C98" s="22" t="s">
        <v>5</v>
      </c>
      <c r="D98" s="23">
        <v>57.8</v>
      </c>
      <c r="E98" s="23"/>
      <c r="F98" s="23">
        <f t="shared" si="5"/>
        <v>0</v>
      </c>
      <c r="J98" s="3"/>
    </row>
    <row r="99" spans="1:10" s="2" customFormat="1" ht="31.8" customHeight="1" x14ac:dyDescent="0.3">
      <c r="A99" s="28">
        <v>34</v>
      </c>
      <c r="B99" s="20" t="s">
        <v>95</v>
      </c>
      <c r="C99" s="22" t="s">
        <v>5</v>
      </c>
      <c r="D99" s="23">
        <v>57.8</v>
      </c>
      <c r="E99" s="23"/>
      <c r="F99" s="23">
        <f t="shared" si="5"/>
        <v>0</v>
      </c>
      <c r="J99" s="3"/>
    </row>
    <row r="100" spans="1:10" s="2" customFormat="1" ht="31.8" customHeight="1" x14ac:dyDescent="0.3">
      <c r="A100" s="28">
        <v>35</v>
      </c>
      <c r="B100" s="16" t="s">
        <v>96</v>
      </c>
      <c r="C100" s="22" t="s">
        <v>5</v>
      </c>
      <c r="D100" s="23">
        <v>29.1</v>
      </c>
      <c r="E100" s="23"/>
      <c r="F100" s="23">
        <f t="shared" si="5"/>
        <v>0</v>
      </c>
      <c r="J100" s="3"/>
    </row>
    <row r="101" spans="1:10" s="2" customFormat="1" ht="31.8" customHeight="1" x14ac:dyDescent="0.3">
      <c r="A101" s="28">
        <v>36</v>
      </c>
      <c r="B101" s="20" t="s">
        <v>97</v>
      </c>
      <c r="C101" s="22" t="s">
        <v>5</v>
      </c>
      <c r="D101" s="23">
        <v>29.1</v>
      </c>
      <c r="E101" s="23"/>
      <c r="F101" s="23">
        <f t="shared" si="5"/>
        <v>0</v>
      </c>
      <c r="J101" s="3"/>
    </row>
    <row r="102" spans="1:10" s="2" customFormat="1" ht="19.8" customHeight="1" x14ac:dyDescent="0.3">
      <c r="A102" s="28">
        <v>37</v>
      </c>
      <c r="B102" s="17" t="s">
        <v>98</v>
      </c>
      <c r="C102" s="22" t="s">
        <v>4</v>
      </c>
      <c r="D102" s="23">
        <v>1</v>
      </c>
      <c r="E102" s="23"/>
      <c r="F102" s="23">
        <f t="shared" si="5"/>
        <v>0</v>
      </c>
      <c r="J102" s="3"/>
    </row>
    <row r="103" spans="1:10" s="2" customFormat="1" ht="15.6" customHeight="1" x14ac:dyDescent="0.3">
      <c r="A103" s="28">
        <v>38</v>
      </c>
      <c r="B103" s="17" t="s">
        <v>99</v>
      </c>
      <c r="C103" s="22" t="s">
        <v>4</v>
      </c>
      <c r="D103" s="23">
        <v>4</v>
      </c>
      <c r="E103" s="23"/>
      <c r="F103" s="23">
        <f t="shared" si="5"/>
        <v>0</v>
      </c>
      <c r="J103" s="3"/>
    </row>
    <row r="104" spans="1:10" s="2" customFormat="1" ht="16.2" customHeight="1" x14ac:dyDescent="0.3">
      <c r="A104" s="28">
        <v>39</v>
      </c>
      <c r="B104" s="17" t="s">
        <v>100</v>
      </c>
      <c r="C104" s="22" t="s">
        <v>4</v>
      </c>
      <c r="D104" s="23">
        <v>1</v>
      </c>
      <c r="E104" s="23"/>
      <c r="F104" s="23">
        <f t="shared" si="5"/>
        <v>0</v>
      </c>
      <c r="J104" s="3"/>
    </row>
    <row r="105" spans="1:10" s="2" customFormat="1" ht="17.399999999999999" customHeight="1" x14ac:dyDescent="0.3">
      <c r="A105" s="28">
        <v>40</v>
      </c>
      <c r="B105" s="17" t="s">
        <v>101</v>
      </c>
      <c r="C105" s="22" t="s">
        <v>4</v>
      </c>
      <c r="D105" s="23">
        <v>15</v>
      </c>
      <c r="E105" s="23"/>
      <c r="F105" s="23">
        <f t="shared" si="5"/>
        <v>0</v>
      </c>
      <c r="J105" s="3"/>
    </row>
    <row r="106" spans="1:10" s="2" customFormat="1" ht="17.399999999999999" customHeight="1" x14ac:dyDescent="0.3">
      <c r="A106" s="28">
        <v>41</v>
      </c>
      <c r="B106" s="17" t="s">
        <v>102</v>
      </c>
      <c r="C106" s="22" t="s">
        <v>4</v>
      </c>
      <c r="D106" s="23">
        <v>20</v>
      </c>
      <c r="E106" s="23"/>
      <c r="F106" s="23">
        <f t="shared" si="5"/>
        <v>0</v>
      </c>
      <c r="J106" s="3"/>
    </row>
    <row r="107" spans="1:10" s="2" customFormat="1" ht="20.399999999999999" customHeight="1" x14ac:dyDescent="0.3">
      <c r="A107" s="28">
        <v>42</v>
      </c>
      <c r="B107" s="17" t="s">
        <v>103</v>
      </c>
      <c r="C107" s="22" t="s">
        <v>4</v>
      </c>
      <c r="D107" s="23">
        <v>8</v>
      </c>
      <c r="E107" s="23"/>
      <c r="F107" s="23">
        <f t="shared" si="5"/>
        <v>0</v>
      </c>
      <c r="J107" s="3"/>
    </row>
    <row r="108" spans="1:10" s="2" customFormat="1" ht="19.2" customHeight="1" x14ac:dyDescent="0.3">
      <c r="A108" s="28">
        <v>43</v>
      </c>
      <c r="B108" s="17" t="s">
        <v>104</v>
      </c>
      <c r="C108" s="22" t="s">
        <v>4</v>
      </c>
      <c r="D108" s="23">
        <v>21</v>
      </c>
      <c r="E108" s="23"/>
      <c r="F108" s="23">
        <f t="shared" si="5"/>
        <v>0</v>
      </c>
      <c r="J108" s="3"/>
    </row>
    <row r="109" spans="1:10" s="2" customFormat="1" ht="18.600000000000001" customHeight="1" x14ac:dyDescent="0.3">
      <c r="A109" s="28">
        <v>44</v>
      </c>
      <c r="B109" s="17" t="s">
        <v>105</v>
      </c>
      <c r="C109" s="22" t="s">
        <v>4</v>
      </c>
      <c r="D109" s="23">
        <v>12</v>
      </c>
      <c r="E109" s="23"/>
      <c r="F109" s="23">
        <f t="shared" si="5"/>
        <v>0</v>
      </c>
      <c r="J109" s="3"/>
    </row>
    <row r="110" spans="1:10" s="2" customFormat="1" ht="22.8" customHeight="1" x14ac:dyDescent="0.3">
      <c r="A110" s="28">
        <v>45</v>
      </c>
      <c r="B110" s="17" t="s">
        <v>106</v>
      </c>
      <c r="C110" s="22" t="s">
        <v>4</v>
      </c>
      <c r="D110" s="23">
        <v>18</v>
      </c>
      <c r="E110" s="23"/>
      <c r="F110" s="23">
        <f t="shared" si="5"/>
        <v>0</v>
      </c>
      <c r="J110" s="3"/>
    </row>
    <row r="111" spans="1:10" s="2" customFormat="1" ht="20.399999999999999" customHeight="1" x14ac:dyDescent="0.3">
      <c r="A111" s="28">
        <v>46</v>
      </c>
      <c r="B111" s="17" t="s">
        <v>107</v>
      </c>
      <c r="C111" s="22" t="s">
        <v>4</v>
      </c>
      <c r="D111" s="23">
        <v>10</v>
      </c>
      <c r="E111" s="23"/>
      <c r="F111" s="23">
        <f t="shared" si="5"/>
        <v>0</v>
      </c>
      <c r="J111" s="3"/>
    </row>
    <row r="112" spans="1:10" s="2" customFormat="1" ht="21" customHeight="1" x14ac:dyDescent="0.3">
      <c r="A112" s="28">
        <v>47</v>
      </c>
      <c r="B112" s="17" t="s">
        <v>108</v>
      </c>
      <c r="C112" s="22" t="s">
        <v>4</v>
      </c>
      <c r="D112" s="23">
        <v>15</v>
      </c>
      <c r="E112" s="23"/>
      <c r="F112" s="23">
        <f t="shared" si="5"/>
        <v>0</v>
      </c>
      <c r="J112" s="3"/>
    </row>
    <row r="113" spans="1:10" s="2" customFormat="1" ht="21" customHeight="1" x14ac:dyDescent="0.3">
      <c r="A113" s="28">
        <v>48</v>
      </c>
      <c r="B113" s="17" t="s">
        <v>109</v>
      </c>
      <c r="C113" s="22" t="s">
        <v>4</v>
      </c>
      <c r="D113" s="23">
        <v>15</v>
      </c>
      <c r="E113" s="23"/>
      <c r="F113" s="23">
        <f t="shared" si="5"/>
        <v>0</v>
      </c>
      <c r="J113" s="3"/>
    </row>
    <row r="114" spans="1:10" s="2" customFormat="1" ht="18.600000000000001" customHeight="1" x14ac:dyDescent="0.3">
      <c r="A114" s="28">
        <v>49</v>
      </c>
      <c r="B114" s="17" t="s">
        <v>110</v>
      </c>
      <c r="C114" s="22" t="s">
        <v>4</v>
      </c>
      <c r="D114" s="23">
        <v>5</v>
      </c>
      <c r="E114" s="23"/>
      <c r="F114" s="23">
        <f t="shared" si="5"/>
        <v>0</v>
      </c>
      <c r="J114" s="3"/>
    </row>
    <row r="115" spans="1:10" s="2" customFormat="1" ht="24" customHeight="1" x14ac:dyDescent="0.3">
      <c r="A115" s="28">
        <v>50</v>
      </c>
      <c r="B115" s="29" t="s">
        <v>111</v>
      </c>
      <c r="C115" s="22" t="s">
        <v>4</v>
      </c>
      <c r="D115" s="23">
        <v>5</v>
      </c>
      <c r="E115" s="23"/>
      <c r="F115" s="23">
        <f t="shared" si="5"/>
        <v>0</v>
      </c>
      <c r="J115" s="3"/>
    </row>
    <row r="116" spans="1:10" s="2" customFormat="1" ht="21" customHeight="1" x14ac:dyDescent="0.3">
      <c r="A116" s="28">
        <v>51</v>
      </c>
      <c r="B116" s="29" t="s">
        <v>112</v>
      </c>
      <c r="C116" s="22" t="s">
        <v>4</v>
      </c>
      <c r="D116" s="23">
        <v>2</v>
      </c>
      <c r="E116" s="23"/>
      <c r="F116" s="23">
        <f t="shared" si="5"/>
        <v>0</v>
      </c>
      <c r="J116" s="3"/>
    </row>
    <row r="117" spans="1:10" s="2" customFormat="1" ht="19.8" customHeight="1" x14ac:dyDescent="0.3">
      <c r="A117" s="28">
        <v>52</v>
      </c>
      <c r="B117" s="29" t="s">
        <v>113</v>
      </c>
      <c r="C117" s="22" t="s">
        <v>4</v>
      </c>
      <c r="D117" s="23">
        <v>1</v>
      </c>
      <c r="E117" s="23"/>
      <c r="F117" s="23">
        <f t="shared" si="5"/>
        <v>0</v>
      </c>
      <c r="J117" s="3"/>
    </row>
    <row r="118" spans="1:10" s="2" customFormat="1" ht="20.399999999999999" customHeight="1" x14ac:dyDescent="0.3">
      <c r="A118" s="28">
        <v>53</v>
      </c>
      <c r="B118" s="29" t="s">
        <v>114</v>
      </c>
      <c r="C118" s="22" t="s">
        <v>4</v>
      </c>
      <c r="D118" s="23">
        <v>1</v>
      </c>
      <c r="E118" s="23"/>
      <c r="F118" s="23">
        <f t="shared" si="5"/>
        <v>0</v>
      </c>
      <c r="J118" s="3"/>
    </row>
    <row r="119" spans="1:10" s="2" customFormat="1" ht="23.4" customHeight="1" x14ac:dyDescent="0.3">
      <c r="A119" s="28">
        <v>54</v>
      </c>
      <c r="B119" s="29" t="s">
        <v>115</v>
      </c>
      <c r="C119" s="22"/>
      <c r="D119" s="23">
        <v>1</v>
      </c>
      <c r="E119" s="23"/>
      <c r="F119" s="23">
        <f t="shared" si="5"/>
        <v>0</v>
      </c>
      <c r="J119" s="3"/>
    </row>
    <row r="120" spans="1:10" s="2" customFormat="1" ht="18.600000000000001" customHeight="1" x14ac:dyDescent="0.3">
      <c r="A120" s="28">
        <v>55</v>
      </c>
      <c r="B120" s="31" t="s">
        <v>116</v>
      </c>
      <c r="C120" s="22" t="s">
        <v>5</v>
      </c>
      <c r="D120" s="23">
        <v>1104.5999999999999</v>
      </c>
      <c r="E120" s="23"/>
      <c r="F120" s="23">
        <f t="shared" si="5"/>
        <v>0</v>
      </c>
      <c r="J120" s="3"/>
    </row>
    <row r="121" spans="1:10" s="2" customFormat="1" ht="18.600000000000001" customHeight="1" x14ac:dyDescent="0.3">
      <c r="A121" s="28">
        <v>56</v>
      </c>
      <c r="B121" s="31" t="s">
        <v>117</v>
      </c>
      <c r="C121" s="22" t="s">
        <v>5</v>
      </c>
      <c r="D121" s="23">
        <v>1104.5999999999999</v>
      </c>
      <c r="E121" s="23"/>
      <c r="F121" s="23">
        <f t="shared" si="5"/>
        <v>0</v>
      </c>
      <c r="J121" s="3"/>
    </row>
    <row r="122" spans="1:10" s="2" customFormat="1" ht="18.600000000000001" customHeight="1" x14ac:dyDescent="0.3">
      <c r="A122" s="28">
        <v>57</v>
      </c>
      <c r="B122" s="29" t="s">
        <v>118</v>
      </c>
      <c r="C122" s="30" t="s">
        <v>4</v>
      </c>
      <c r="D122" s="23">
        <v>24</v>
      </c>
      <c r="E122" s="23"/>
      <c r="F122" s="23">
        <f t="shared" si="5"/>
        <v>0</v>
      </c>
      <c r="J122" s="3"/>
    </row>
    <row r="123" spans="1:10" s="2" customFormat="1" ht="20.399999999999999" customHeight="1" x14ac:dyDescent="0.3">
      <c r="A123" s="28">
        <v>58</v>
      </c>
      <c r="B123" s="29" t="s">
        <v>119</v>
      </c>
      <c r="C123" s="30" t="s">
        <v>4</v>
      </c>
      <c r="D123" s="23">
        <v>21</v>
      </c>
      <c r="E123" s="23"/>
      <c r="F123" s="23">
        <f t="shared" si="5"/>
        <v>0</v>
      </c>
      <c r="J123" s="3"/>
    </row>
    <row r="124" spans="1:10" s="2" customFormat="1" ht="20.399999999999999" customHeight="1" x14ac:dyDescent="0.3">
      <c r="A124" s="28">
        <v>59</v>
      </c>
      <c r="B124" s="29" t="s">
        <v>120</v>
      </c>
      <c r="C124" s="30" t="s">
        <v>4</v>
      </c>
      <c r="D124" s="23">
        <v>10</v>
      </c>
      <c r="E124" s="23"/>
      <c r="F124" s="23">
        <f t="shared" si="5"/>
        <v>0</v>
      </c>
      <c r="J124" s="3"/>
    </row>
    <row r="125" spans="1:10" s="2" customFormat="1" ht="22.2" customHeight="1" x14ac:dyDescent="0.3">
      <c r="A125" s="28">
        <v>60</v>
      </c>
      <c r="B125" s="29" t="s">
        <v>121</v>
      </c>
      <c r="C125" s="30" t="s">
        <v>4</v>
      </c>
      <c r="D125" s="23">
        <v>30</v>
      </c>
      <c r="E125" s="23"/>
      <c r="F125" s="23">
        <f t="shared" si="5"/>
        <v>0</v>
      </c>
      <c r="J125" s="3"/>
    </row>
    <row r="126" spans="1:10" s="2" customFormat="1" ht="22.2" customHeight="1" x14ac:dyDescent="0.3">
      <c r="A126" s="28">
        <v>61</v>
      </c>
      <c r="B126" s="29" t="s">
        <v>122</v>
      </c>
      <c r="C126" s="30" t="s">
        <v>4</v>
      </c>
      <c r="D126" s="23">
        <v>36</v>
      </c>
      <c r="E126" s="23"/>
      <c r="F126" s="23">
        <f t="shared" si="5"/>
        <v>0</v>
      </c>
      <c r="J126" s="3"/>
    </row>
    <row r="127" spans="1:10" s="2" customFormat="1" ht="22.8" customHeight="1" x14ac:dyDescent="0.3">
      <c r="A127" s="28">
        <v>62</v>
      </c>
      <c r="B127" s="29" t="s">
        <v>165</v>
      </c>
      <c r="C127" s="30" t="s">
        <v>124</v>
      </c>
      <c r="D127" s="23">
        <v>1000</v>
      </c>
      <c r="E127" s="23"/>
      <c r="F127" s="23">
        <f t="shared" si="5"/>
        <v>0</v>
      </c>
      <c r="J127" s="3"/>
    </row>
    <row r="128" spans="1:10" s="2" customFormat="1" ht="24" customHeight="1" x14ac:dyDescent="0.3">
      <c r="A128" s="28"/>
      <c r="B128" s="36" t="s">
        <v>152</v>
      </c>
      <c r="C128" s="30"/>
      <c r="D128" s="23"/>
      <c r="E128" s="23"/>
      <c r="F128" s="27">
        <f>SUM(F66:F127)</f>
        <v>0</v>
      </c>
      <c r="J128" s="3"/>
    </row>
    <row r="129" spans="1:10" s="2" customFormat="1" ht="36" customHeight="1" x14ac:dyDescent="0.3">
      <c r="A129" s="28"/>
      <c r="B129" s="19" t="s">
        <v>166</v>
      </c>
      <c r="C129" s="30"/>
      <c r="D129" s="23"/>
      <c r="E129" s="21"/>
      <c r="F129" s="23"/>
      <c r="J129" s="3"/>
    </row>
    <row r="130" spans="1:10" s="2" customFormat="1" ht="47.4" customHeight="1" x14ac:dyDescent="0.3">
      <c r="A130" s="28">
        <v>1</v>
      </c>
      <c r="B130" s="29" t="s">
        <v>128</v>
      </c>
      <c r="C130" s="30" t="s">
        <v>4</v>
      </c>
      <c r="D130" s="23">
        <v>79</v>
      </c>
      <c r="E130" s="23"/>
      <c r="F130" s="23">
        <f t="shared" ref="F130:F157" si="6">D130*E130</f>
        <v>0</v>
      </c>
      <c r="J130" s="3"/>
    </row>
    <row r="131" spans="1:10" s="2" customFormat="1" ht="63" customHeight="1" x14ac:dyDescent="0.3">
      <c r="A131" s="28">
        <v>2</v>
      </c>
      <c r="B131" s="16" t="s">
        <v>129</v>
      </c>
      <c r="C131" s="22" t="s">
        <v>5</v>
      </c>
      <c r="D131" s="23">
        <v>146.80000000000001</v>
      </c>
      <c r="E131" s="23"/>
      <c r="F131" s="23">
        <f t="shared" si="6"/>
        <v>0</v>
      </c>
      <c r="J131" s="3"/>
    </row>
    <row r="132" spans="1:10" s="2" customFormat="1" ht="59.4" customHeight="1" x14ac:dyDescent="0.3">
      <c r="A132" s="28">
        <v>3</v>
      </c>
      <c r="B132" s="16" t="s">
        <v>130</v>
      </c>
      <c r="C132" s="22" t="s">
        <v>5</v>
      </c>
      <c r="D132" s="23">
        <v>88.75</v>
      </c>
      <c r="E132" s="23"/>
      <c r="F132" s="23">
        <f t="shared" si="6"/>
        <v>0</v>
      </c>
      <c r="J132" s="3"/>
    </row>
    <row r="133" spans="1:10" s="2" customFormat="1" ht="66" customHeight="1" x14ac:dyDescent="0.3">
      <c r="A133" s="28">
        <v>4</v>
      </c>
      <c r="B133" s="16" t="s">
        <v>131</v>
      </c>
      <c r="C133" s="22" t="s">
        <v>5</v>
      </c>
      <c r="D133" s="23">
        <v>219.4</v>
      </c>
      <c r="E133" s="23"/>
      <c r="F133" s="23">
        <f t="shared" si="6"/>
        <v>0</v>
      </c>
      <c r="J133" s="3"/>
    </row>
    <row r="134" spans="1:10" s="2" customFormat="1" ht="64.2" customHeight="1" x14ac:dyDescent="0.3">
      <c r="A134" s="28">
        <v>5</v>
      </c>
      <c r="B134" s="16" t="s">
        <v>132</v>
      </c>
      <c r="C134" s="22" t="s">
        <v>5</v>
      </c>
      <c r="D134" s="23">
        <v>117.65</v>
      </c>
      <c r="E134" s="23"/>
      <c r="F134" s="23">
        <f t="shared" si="6"/>
        <v>0</v>
      </c>
      <c r="J134" s="3"/>
    </row>
    <row r="135" spans="1:10" s="2" customFormat="1" ht="31.8" customHeight="1" x14ac:dyDescent="0.3">
      <c r="A135" s="28">
        <v>6</v>
      </c>
      <c r="B135" s="16" t="s">
        <v>133</v>
      </c>
      <c r="C135" s="22" t="s">
        <v>5</v>
      </c>
      <c r="D135" s="23">
        <v>73.400000000000006</v>
      </c>
      <c r="E135" s="23"/>
      <c r="F135" s="23">
        <f t="shared" si="6"/>
        <v>0</v>
      </c>
      <c r="J135" s="3"/>
    </row>
    <row r="136" spans="1:10" s="2" customFormat="1" ht="31.8" customHeight="1" x14ac:dyDescent="0.3">
      <c r="A136" s="28">
        <v>7</v>
      </c>
      <c r="B136" s="16" t="s">
        <v>90</v>
      </c>
      <c r="C136" s="22" t="s">
        <v>5</v>
      </c>
      <c r="D136" s="23">
        <v>73.400000000000006</v>
      </c>
      <c r="E136" s="23"/>
      <c r="F136" s="23">
        <f t="shared" si="6"/>
        <v>0</v>
      </c>
      <c r="J136" s="3"/>
    </row>
    <row r="137" spans="1:10" s="2" customFormat="1" ht="31.8" customHeight="1" x14ac:dyDescent="0.3">
      <c r="A137" s="28">
        <v>8</v>
      </c>
      <c r="B137" s="16" t="s">
        <v>134</v>
      </c>
      <c r="C137" s="22" t="s">
        <v>5</v>
      </c>
      <c r="D137" s="23">
        <v>38.200000000000003</v>
      </c>
      <c r="E137" s="23"/>
      <c r="F137" s="23">
        <f t="shared" si="6"/>
        <v>0</v>
      </c>
      <c r="J137" s="3"/>
    </row>
    <row r="138" spans="1:10" s="2" customFormat="1" ht="31.8" customHeight="1" x14ac:dyDescent="0.3">
      <c r="A138" s="28">
        <v>9</v>
      </c>
      <c r="B138" s="16" t="s">
        <v>92</v>
      </c>
      <c r="C138" s="22" t="s">
        <v>5</v>
      </c>
      <c r="D138" s="23">
        <v>50.55</v>
      </c>
      <c r="E138" s="23"/>
      <c r="F138" s="23">
        <f t="shared" si="6"/>
        <v>0</v>
      </c>
      <c r="J138" s="3"/>
    </row>
    <row r="139" spans="1:10" s="2" customFormat="1" ht="31.8" customHeight="1" x14ac:dyDescent="0.3">
      <c r="A139" s="28">
        <v>10</v>
      </c>
      <c r="B139" s="16" t="s">
        <v>135</v>
      </c>
      <c r="C139" s="22" t="s">
        <v>5</v>
      </c>
      <c r="D139" s="23">
        <v>50.1</v>
      </c>
      <c r="E139" s="23"/>
      <c r="F139" s="23">
        <f t="shared" si="6"/>
        <v>0</v>
      </c>
      <c r="J139" s="3"/>
    </row>
    <row r="140" spans="1:10" s="2" customFormat="1" ht="31.8" customHeight="1" x14ac:dyDescent="0.3">
      <c r="A140" s="28">
        <v>11</v>
      </c>
      <c r="B140" s="16" t="s">
        <v>94</v>
      </c>
      <c r="C140" s="22" t="s">
        <v>5</v>
      </c>
      <c r="D140" s="23">
        <v>169.3</v>
      </c>
      <c r="E140" s="23"/>
      <c r="F140" s="23">
        <f t="shared" si="6"/>
        <v>0</v>
      </c>
      <c r="J140" s="3"/>
    </row>
    <row r="141" spans="1:10" s="2" customFormat="1" ht="31.8" customHeight="1" x14ac:dyDescent="0.3">
      <c r="A141" s="28">
        <v>12</v>
      </c>
      <c r="B141" s="16" t="s">
        <v>136</v>
      </c>
      <c r="C141" s="22" t="s">
        <v>5</v>
      </c>
      <c r="D141" s="23">
        <v>39.200000000000003</v>
      </c>
      <c r="E141" s="23"/>
      <c r="F141" s="23">
        <f t="shared" si="6"/>
        <v>0</v>
      </c>
      <c r="J141" s="3"/>
    </row>
    <row r="142" spans="1:10" s="2" customFormat="1" ht="31.8" customHeight="1" x14ac:dyDescent="0.3">
      <c r="A142" s="28">
        <v>13</v>
      </c>
      <c r="B142" s="16" t="s">
        <v>96</v>
      </c>
      <c r="C142" s="22" t="s">
        <v>5</v>
      </c>
      <c r="D142" s="23">
        <v>78.45</v>
      </c>
      <c r="E142" s="23"/>
      <c r="F142" s="23">
        <f t="shared" si="6"/>
        <v>0</v>
      </c>
      <c r="J142" s="3"/>
    </row>
    <row r="143" spans="1:10" s="2" customFormat="1" ht="20.399999999999999" customHeight="1" x14ac:dyDescent="0.3">
      <c r="A143" s="28">
        <v>14</v>
      </c>
      <c r="B143" s="29" t="s">
        <v>137</v>
      </c>
      <c r="C143" s="30" t="s">
        <v>4</v>
      </c>
      <c r="D143" s="23">
        <v>2</v>
      </c>
      <c r="E143" s="23"/>
      <c r="F143" s="23">
        <f t="shared" si="6"/>
        <v>0</v>
      </c>
      <c r="J143" s="3"/>
    </row>
    <row r="144" spans="1:10" s="2" customFormat="1" ht="21" customHeight="1" x14ac:dyDescent="0.3">
      <c r="A144" s="28">
        <v>15</v>
      </c>
      <c r="B144" s="29" t="s">
        <v>138</v>
      </c>
      <c r="C144" s="30" t="s">
        <v>4</v>
      </c>
      <c r="D144" s="23">
        <v>112</v>
      </c>
      <c r="E144" s="23"/>
      <c r="F144" s="23">
        <f t="shared" si="6"/>
        <v>0</v>
      </c>
      <c r="J144" s="3"/>
    </row>
    <row r="145" spans="1:10" s="2" customFormat="1" ht="18.600000000000001" customHeight="1" x14ac:dyDescent="0.3">
      <c r="A145" s="28">
        <v>16</v>
      </c>
      <c r="B145" s="29" t="s">
        <v>139</v>
      </c>
      <c r="C145" s="30" t="s">
        <v>4</v>
      </c>
      <c r="D145" s="23">
        <v>54</v>
      </c>
      <c r="E145" s="23"/>
      <c r="F145" s="23">
        <f t="shared" si="6"/>
        <v>0</v>
      </c>
      <c r="J145" s="3"/>
    </row>
    <row r="146" spans="1:10" s="2" customFormat="1" ht="18.600000000000001" customHeight="1" x14ac:dyDescent="0.3">
      <c r="A146" s="28">
        <v>17</v>
      </c>
      <c r="B146" s="31" t="s">
        <v>117</v>
      </c>
      <c r="C146" s="22" t="s">
        <v>5</v>
      </c>
      <c r="D146" s="23">
        <v>572</v>
      </c>
      <c r="E146" s="23"/>
      <c r="F146" s="23">
        <f t="shared" si="6"/>
        <v>0</v>
      </c>
      <c r="J146" s="3"/>
    </row>
    <row r="147" spans="1:10" s="2" customFormat="1" ht="20.399999999999999" customHeight="1" x14ac:dyDescent="0.3">
      <c r="A147" s="28">
        <v>18</v>
      </c>
      <c r="B147" s="29" t="s">
        <v>140</v>
      </c>
      <c r="C147" s="22" t="s">
        <v>4</v>
      </c>
      <c r="D147" s="23">
        <v>15</v>
      </c>
      <c r="E147" s="23"/>
      <c r="F147" s="23">
        <f t="shared" si="6"/>
        <v>0</v>
      </c>
      <c r="J147" s="3"/>
    </row>
    <row r="148" spans="1:10" s="2" customFormat="1" ht="19.8" customHeight="1" x14ac:dyDescent="0.3">
      <c r="A148" s="28">
        <v>19</v>
      </c>
      <c r="B148" s="29" t="s">
        <v>141</v>
      </c>
      <c r="C148" s="30" t="s">
        <v>4</v>
      </c>
      <c r="D148" s="23">
        <v>12</v>
      </c>
      <c r="E148" s="23"/>
      <c r="F148" s="23">
        <f t="shared" si="6"/>
        <v>0</v>
      </c>
      <c r="J148" s="3"/>
    </row>
    <row r="149" spans="1:10" s="2" customFormat="1" ht="21" customHeight="1" x14ac:dyDescent="0.3">
      <c r="A149" s="28">
        <v>20</v>
      </c>
      <c r="B149" s="29" t="s">
        <v>142</v>
      </c>
      <c r="C149" s="30" t="s">
        <v>4</v>
      </c>
      <c r="D149" s="23">
        <v>15</v>
      </c>
      <c r="E149" s="23"/>
      <c r="F149" s="23">
        <f t="shared" si="6"/>
        <v>0</v>
      </c>
      <c r="J149" s="3"/>
    </row>
    <row r="150" spans="1:10" s="2" customFormat="1" ht="20.399999999999999" customHeight="1" x14ac:dyDescent="0.3">
      <c r="A150" s="28">
        <v>21</v>
      </c>
      <c r="B150" s="29" t="s">
        <v>143</v>
      </c>
      <c r="C150" s="30" t="s">
        <v>4</v>
      </c>
      <c r="D150" s="23">
        <v>28</v>
      </c>
      <c r="E150" s="23"/>
      <c r="F150" s="23">
        <f t="shared" si="6"/>
        <v>0</v>
      </c>
      <c r="J150" s="3"/>
    </row>
    <row r="151" spans="1:10" s="2" customFormat="1" ht="19.8" customHeight="1" x14ac:dyDescent="0.3">
      <c r="A151" s="28">
        <v>22</v>
      </c>
      <c r="B151" s="29" t="s">
        <v>144</v>
      </c>
      <c r="C151" s="30" t="s">
        <v>4</v>
      </c>
      <c r="D151" s="23">
        <v>79</v>
      </c>
      <c r="E151" s="23"/>
      <c r="F151" s="23">
        <f t="shared" si="6"/>
        <v>0</v>
      </c>
      <c r="J151" s="3"/>
    </row>
    <row r="152" spans="1:10" s="2" customFormat="1" ht="20.399999999999999" customHeight="1" x14ac:dyDescent="0.3">
      <c r="A152" s="28">
        <v>23</v>
      </c>
      <c r="B152" s="29" t="s">
        <v>145</v>
      </c>
      <c r="C152" s="30" t="s">
        <v>124</v>
      </c>
      <c r="D152" s="23">
        <v>33.200000000000003</v>
      </c>
      <c r="E152" s="23"/>
      <c r="F152" s="23">
        <f t="shared" si="6"/>
        <v>0</v>
      </c>
      <c r="J152" s="3"/>
    </row>
    <row r="153" spans="1:10" s="2" customFormat="1" ht="32.4" customHeight="1" x14ac:dyDescent="0.3">
      <c r="A153" s="28">
        <v>24</v>
      </c>
      <c r="B153" s="29" t="s">
        <v>146</v>
      </c>
      <c r="C153" s="30" t="s">
        <v>4</v>
      </c>
      <c r="D153" s="23">
        <v>79</v>
      </c>
      <c r="E153" s="23"/>
      <c r="F153" s="23">
        <f t="shared" si="6"/>
        <v>0</v>
      </c>
      <c r="J153" s="3"/>
    </row>
    <row r="154" spans="1:10" s="2" customFormat="1" ht="23.4" customHeight="1" x14ac:dyDescent="0.3">
      <c r="A154" s="28">
        <v>25</v>
      </c>
      <c r="B154" s="29" t="s">
        <v>123</v>
      </c>
      <c r="C154" s="30" t="s">
        <v>124</v>
      </c>
      <c r="D154" s="23">
        <v>2884</v>
      </c>
      <c r="E154" s="23"/>
      <c r="F154" s="23">
        <f t="shared" si="6"/>
        <v>0</v>
      </c>
      <c r="J154" s="3"/>
    </row>
    <row r="155" spans="1:10" s="2" customFormat="1" ht="20.399999999999999" customHeight="1" x14ac:dyDescent="0.3">
      <c r="A155" s="28">
        <v>26</v>
      </c>
      <c r="B155" s="29" t="s">
        <v>147</v>
      </c>
      <c r="C155" s="30" t="s">
        <v>124</v>
      </c>
      <c r="D155" s="23">
        <v>2884</v>
      </c>
      <c r="E155" s="23"/>
      <c r="F155" s="23">
        <f t="shared" si="6"/>
        <v>0</v>
      </c>
      <c r="J155" s="3"/>
    </row>
    <row r="156" spans="1:10" s="2" customFormat="1" ht="43.8" customHeight="1" x14ac:dyDescent="0.3">
      <c r="A156" s="28">
        <v>27</v>
      </c>
      <c r="B156" s="29" t="s">
        <v>151</v>
      </c>
      <c r="C156" s="30" t="s">
        <v>148</v>
      </c>
      <c r="D156" s="23">
        <v>6</v>
      </c>
      <c r="E156" s="23"/>
      <c r="F156" s="23">
        <f t="shared" si="6"/>
        <v>0</v>
      </c>
      <c r="J156" s="3"/>
    </row>
    <row r="157" spans="1:10" s="2" customFormat="1" ht="46.8" customHeight="1" x14ac:dyDescent="0.3">
      <c r="A157" s="28">
        <v>28</v>
      </c>
      <c r="B157" s="26" t="s">
        <v>149</v>
      </c>
      <c r="C157" s="30" t="s">
        <v>150</v>
      </c>
      <c r="D157" s="23">
        <v>651.6</v>
      </c>
      <c r="E157" s="23"/>
      <c r="F157" s="23">
        <f t="shared" si="6"/>
        <v>0</v>
      </c>
      <c r="J157" s="3"/>
    </row>
    <row r="158" spans="1:10" s="2" customFormat="1" ht="19.2" customHeight="1" x14ac:dyDescent="0.3">
      <c r="A158" s="28"/>
      <c r="B158" s="32" t="s">
        <v>153</v>
      </c>
      <c r="C158" s="22"/>
      <c r="D158" s="23"/>
      <c r="E158" s="21"/>
      <c r="F158" s="27">
        <f>SUM(F130:F157)</f>
        <v>0</v>
      </c>
      <c r="J158" s="3"/>
    </row>
    <row r="159" spans="1:10" s="2" customFormat="1" ht="18" customHeight="1" x14ac:dyDescent="0.3">
      <c r="A159" s="28"/>
      <c r="B159" s="26" t="s">
        <v>157</v>
      </c>
      <c r="C159" s="22"/>
      <c r="D159" s="23"/>
      <c r="E159" s="21"/>
      <c r="F159" s="27">
        <f>F41+F64+F128+F158</f>
        <v>0</v>
      </c>
      <c r="J159" s="3"/>
    </row>
    <row r="160" spans="1:10" s="2" customFormat="1" ht="16.2" customHeight="1" x14ac:dyDescent="0.3">
      <c r="A160" s="28"/>
      <c r="B160" s="26" t="s">
        <v>158</v>
      </c>
      <c r="C160" s="22"/>
      <c r="D160" s="23"/>
      <c r="E160" s="21"/>
      <c r="F160" s="23">
        <f>0.2*F159</f>
        <v>0</v>
      </c>
      <c r="J160" s="3"/>
    </row>
    <row r="161" spans="1:10" s="2" customFormat="1" ht="16.8" customHeight="1" x14ac:dyDescent="0.3">
      <c r="A161" s="28"/>
      <c r="B161" s="26" t="s">
        <v>159</v>
      </c>
      <c r="C161" s="22"/>
      <c r="D161" s="23"/>
      <c r="E161" s="21"/>
      <c r="F161" s="27">
        <f>SUM(F159:F160)</f>
        <v>0</v>
      </c>
      <c r="J161" s="3"/>
    </row>
    <row r="162" spans="1:10" s="2" customFormat="1" ht="15.6" customHeight="1" x14ac:dyDescent="0.3">
      <c r="A162" s="28"/>
      <c r="B162" s="26" t="s">
        <v>160</v>
      </c>
      <c r="C162" s="22"/>
      <c r="D162" s="23"/>
      <c r="E162" s="21"/>
      <c r="F162" s="23">
        <f>0.2*F161</f>
        <v>0</v>
      </c>
      <c r="J162" s="3"/>
    </row>
    <row r="163" spans="1:10" s="2" customFormat="1" ht="18.600000000000001" customHeight="1" x14ac:dyDescent="0.3">
      <c r="A163" s="28"/>
      <c r="B163" s="26" t="s">
        <v>161</v>
      </c>
      <c r="C163" s="22"/>
      <c r="D163" s="23"/>
      <c r="E163" s="21"/>
      <c r="F163" s="27">
        <f>SUM(F161:F162)</f>
        <v>0</v>
      </c>
      <c r="J163" s="3"/>
    </row>
    <row r="167" spans="1:10" x14ac:dyDescent="0.3">
      <c r="B167" t="s">
        <v>162</v>
      </c>
    </row>
    <row r="169" spans="1:10" x14ac:dyDescent="0.3">
      <c r="C169" s="24"/>
    </row>
    <row r="171" spans="1:10" x14ac:dyDescent="0.3">
      <c r="B171" t="s">
        <v>163</v>
      </c>
    </row>
  </sheetData>
  <protectedRanges>
    <protectedRange sqref="E64:E65 E10:E43 E129 E6:E9 E158:E163" name="Range1" securityDescriptor="O:WDG:WDD:(A;;CC;;;WD)"/>
    <protectedRange sqref="E44:E63" name="Range1_1" securityDescriptor="O:WDG:WDD:(A;;CC;;;WD)"/>
    <protectedRange sqref="E103:E128" name="Range2"/>
    <protectedRange sqref="E66:E71" name="Range1_2" securityDescriptor="O:WDG:WDD:(A;;CC;;;WD)"/>
    <protectedRange sqref="E130:E157" name="Range2_1"/>
  </protectedRanges>
  <autoFilter ref="A7:F8"/>
  <mergeCells count="5">
    <mergeCell ref="A3:F3"/>
    <mergeCell ref="A1:F1"/>
    <mergeCell ref="A5:F6"/>
    <mergeCell ref="A8:F8"/>
    <mergeCell ref="A42:F42"/>
  </mergeCells>
  <pageMargins left="0.7" right="0.27559055118110237" top="0.27559055118110237" bottom="0.47244094488188981" header="0.31496062992125984" footer="0.19685039370078741"/>
  <pageSetup paperSize="9" scale="67" fitToHeight="0" orientation="portrait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КС</vt:lpstr>
      <vt:lpstr>Sheet1</vt:lpstr>
      <vt:lpstr>КС!Print_Area</vt:lpstr>
      <vt:lpstr>КС!Print_Titles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Милан Томанов</dc:creator>
  <cp:lastModifiedBy>Росица Бурова</cp:lastModifiedBy>
  <cp:lastPrinted>2012-05-14T13:56:23Z</cp:lastPrinted>
  <dcterms:created xsi:type="dcterms:W3CDTF">2011-08-24T10:16:31Z</dcterms:created>
  <dcterms:modified xsi:type="dcterms:W3CDTF">2012-05-30T10:37:33Z</dcterms:modified>
</cp:coreProperties>
</file>